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730" windowHeight="12345" tabRatio="867" activeTab="2"/>
  </bookViews>
  <sheets>
    <sheet name="Forsíða og áritun" sheetId="1" r:id="rId1"/>
    <sheet name="Rekstur og efnahagur" sheetId="2" r:id="rId2"/>
    <sheet name="Sjóðstreymi" sheetId="3" r:id="rId3"/>
    <sheet name="Sundurliðun" sheetId="4" r:id="rId4"/>
    <sheet name="Leiðbeiningar um reikningsskil" sheetId="5" r:id="rId5"/>
    <sheet name="Leiðbeiningar um notkun" sheetId="6" r:id="rId6"/>
  </sheets>
  <definedNames>
    <definedName name="DME_BeforeCloseCompleted_arsreikningur_soknar_2011.xls" hidden="1">"False"</definedName>
    <definedName name="_xlnm.Print_Area" localSheetId="0">'Forsíða og áritun'!$A$1:$I$84</definedName>
    <definedName name="_xlnm.Print_Area" localSheetId="5">'Leiðbeiningar um notkun'!$A$1:$I$21</definedName>
    <definedName name="_xlnm.Print_Area" localSheetId="4">'Leiðbeiningar um reikningsskil'!$A$1:$I$78</definedName>
    <definedName name="_xlnm.Print_Area" localSheetId="1">'Rekstur og efnahagur'!$A$1:$H$79</definedName>
    <definedName name="_xlnm.Print_Area" localSheetId="2">'Sjóðstreymi'!$A$1:$G$39</definedName>
    <definedName name="_xlnm.Print_Area" localSheetId="3">'Sundurliðun'!$A$1:$E$160</definedName>
    <definedName name="_xlnm.Print_Titles" localSheetId="3">'Sundurliðun'!$2:$2</definedName>
  </definedNames>
  <calcPr fullCalcOnLoad="1"/>
</workbook>
</file>

<file path=xl/sharedStrings.xml><?xml version="1.0" encoding="utf-8"?>
<sst xmlns="http://schemas.openxmlformats.org/spreadsheetml/2006/main" count="369" uniqueCount="289">
  <si>
    <t xml:space="preserve"> </t>
  </si>
  <si>
    <t>Tekjur</t>
  </si>
  <si>
    <t>Eignir</t>
  </si>
  <si>
    <t>Veltufjármunir</t>
  </si>
  <si>
    <t>Veltufjármunir samtals</t>
  </si>
  <si>
    <t>Eignir alls</t>
  </si>
  <si>
    <t>Skuldir og eigið fé</t>
  </si>
  <si>
    <t>Skammtímaskuldir</t>
  </si>
  <si>
    <t>Eigið fé</t>
  </si>
  <si>
    <t>Eigið fé samtals</t>
  </si>
  <si>
    <t>Skuldir og eigið fé alls</t>
  </si>
  <si>
    <t>Aðrar tekjur</t>
  </si>
  <si>
    <t>Bankainnstæður og sjóðir</t>
  </si>
  <si>
    <t>Skammtíma kröfur</t>
  </si>
  <si>
    <t>Fasteignir</t>
  </si>
  <si>
    <t>Aðrar eignir</t>
  </si>
  <si>
    <t>Langtímaskuldir</t>
  </si>
  <si>
    <t>Veðskuldir</t>
  </si>
  <si>
    <t>Aðrar langtímaskuldir</t>
  </si>
  <si>
    <t>Langtímaskuldir samtals</t>
  </si>
  <si>
    <t>Skammtímaskuldir samtals</t>
  </si>
  <si>
    <t>1.</t>
  </si>
  <si>
    <t>1.1</t>
  </si>
  <si>
    <t>1.2</t>
  </si>
  <si>
    <t>1.3</t>
  </si>
  <si>
    <t>2.</t>
  </si>
  <si>
    <t>Áritun skoðunarmanna</t>
  </si>
  <si>
    <t>Áritun aðalsafnaðarfundar</t>
  </si>
  <si>
    <t>Undirskrift formanns eða fundarritara</t>
  </si>
  <si>
    <t>3.</t>
  </si>
  <si>
    <t>4.</t>
  </si>
  <si>
    <t>dagsetning</t>
  </si>
  <si>
    <t>Áritun sóknarnefndar</t>
  </si>
  <si>
    <t>Sóknargjöld</t>
  </si>
  <si>
    <t>Tekjur alls</t>
  </si>
  <si>
    <t>Almennt safnaðarstarf</t>
  </si>
  <si>
    <t>Annar rekstrarkostnaður</t>
  </si>
  <si>
    <t>Gjöld alls</t>
  </si>
  <si>
    <t>2.1</t>
  </si>
  <si>
    <t>2.2</t>
  </si>
  <si>
    <t>2.3</t>
  </si>
  <si>
    <t>2.4</t>
  </si>
  <si>
    <t>Gjöld</t>
  </si>
  <si>
    <t>Önnur framlög og styrkir</t>
  </si>
  <si>
    <t>Sundurliðun vegna launa og launatengdra gjalda</t>
  </si>
  <si>
    <t>Rekstur eigna</t>
  </si>
  <si>
    <t>2.3.</t>
  </si>
  <si>
    <t>Viðhald eigna</t>
  </si>
  <si>
    <t>Ferðir og fundir</t>
  </si>
  <si>
    <t>Gjaldfærð eignakaup</t>
  </si>
  <si>
    <t>Reikningshald og endurskoðun</t>
  </si>
  <si>
    <t>Síma og tölvukostnaður</t>
  </si>
  <si>
    <t>Annar skrifstofukostnaður</t>
  </si>
  <si>
    <t>Viðhald kirkju</t>
  </si>
  <si>
    <t>Viðhald safnaðarheimilis</t>
  </si>
  <si>
    <t>Viðhald annarra eigna</t>
  </si>
  <si>
    <t>Annar stjórnunarkostnaður</t>
  </si>
  <si>
    <t>og  15. gr. starfsreglna nr. 734/1998</t>
  </si>
  <si>
    <t>2.5</t>
  </si>
  <si>
    <t>Tekjuafgangur (-halli) fyrir fjármagnsliði</t>
  </si>
  <si>
    <t>Fjármunatekjur og (fjármagnsgjöld)</t>
  </si>
  <si>
    <t>Tekjuafgangur (tekjuhalli)</t>
  </si>
  <si>
    <t>Símenntun starfsmanna</t>
  </si>
  <si>
    <t>Vaxtatekjur skammtímakrafna</t>
  </si>
  <si>
    <t>Vaxtatekjur langtímakrafna</t>
  </si>
  <si>
    <t>(Vaxtagjöld skammtímaskulda)</t>
  </si>
  <si>
    <t>(Vaxtagjöld langtímaskulda)</t>
  </si>
  <si>
    <t>Launatengd gjöld samtals</t>
  </si>
  <si>
    <t>Laun og launatengd gjöld samtals innifalin í liðum 2.1  til 2.4</t>
  </si>
  <si>
    <t>Framlag í héraðssjóð</t>
  </si>
  <si>
    <t>Laun og launatengd gjöld vegna helgihalds (2.1.1)</t>
  </si>
  <si>
    <t>Laun og launatengd gjöld vegna fræðslu (2.1.2)</t>
  </si>
  <si>
    <t>Laun og launatengd gjöld vegna kærleiksþjónustu (2.1.3)</t>
  </si>
  <si>
    <t xml:space="preserve">Laun samtals </t>
  </si>
  <si>
    <t>Laun og launatengd gjöld vegna annars safnaðarstarfs (2.1.4)</t>
  </si>
  <si>
    <t>Önnur laun og launatengd gjöld ( 2.2 - 2.4)</t>
  </si>
  <si>
    <t>Sem skiptast þannig á liði rekstrarreikningsins:</t>
  </si>
  <si>
    <t>Fastafjármunir samtals</t>
  </si>
  <si>
    <t xml:space="preserve">Fastafjármunir </t>
  </si>
  <si>
    <t>Endurmatsreikningur</t>
  </si>
  <si>
    <t>Óráðstafað eigið fé</t>
  </si>
  <si>
    <t>Endurmatsreikningur 1/1</t>
  </si>
  <si>
    <t>Endurmat ársins</t>
  </si>
  <si>
    <t>Endurmatsreikningur 31/12</t>
  </si>
  <si>
    <t>Óráðstafað eigið fé 1/1</t>
  </si>
  <si>
    <t>Rekstrarafkoma ársins</t>
  </si>
  <si>
    <t xml:space="preserve">Óráðstafað eigið fé 31/12 </t>
  </si>
  <si>
    <t>Aðrar skammtímaskuldir</t>
  </si>
  <si>
    <t>Skuld við kirkjugarð</t>
  </si>
  <si>
    <t>Skuld við lánastofnanir</t>
  </si>
  <si>
    <t>Óverðtryggð lán og vaxtakjör</t>
  </si>
  <si>
    <t>Langtímaskuldir samtals þ.m.t. næsta árs afborganir</t>
  </si>
  <si>
    <t>Næsta árs afborganir</t>
  </si>
  <si>
    <t>Afborganir af langtímaskuldum greinast þannig næstu ár:</t>
  </si>
  <si>
    <t>Síðar</t>
  </si>
  <si>
    <t>Tekjur umfram gjöld samkvæmt rekstrarreikningi</t>
  </si>
  <si>
    <t>Rekstrarliðir sem hafa ekki áhrif á fjárstreymi:</t>
  </si>
  <si>
    <t>Veltufé frá rekstri</t>
  </si>
  <si>
    <t>Breytingar á rekstrartengdum eignum og skuldum:</t>
  </si>
  <si>
    <t>Breytingar á rekstrartengdum eignum og skuldum</t>
  </si>
  <si>
    <t>Skammtímakröfur lækkun, (hækkun)</t>
  </si>
  <si>
    <t>Skammtímaskuldir hækkun, (lækkun)</t>
  </si>
  <si>
    <t>Handbært fé frá rekstri</t>
  </si>
  <si>
    <t>Rekstrarhreyfingar:</t>
  </si>
  <si>
    <t>Kaup á fastafjármunum</t>
  </si>
  <si>
    <t>Fjárfestingahreyfingar:</t>
  </si>
  <si>
    <t>Fjárfestingahreyfingar alls</t>
  </si>
  <si>
    <t>Afborganir af langtímalánum</t>
  </si>
  <si>
    <t>Fjármögnunarhreyfingar alls</t>
  </si>
  <si>
    <t>Handbært fé í ársbyrjun</t>
  </si>
  <si>
    <t>Handbært fé í árslok</t>
  </si>
  <si>
    <t>Hækkun (lækkun) á handbæru fé</t>
  </si>
  <si>
    <t>Fjármögnunarhreyfingar:</t>
  </si>
  <si>
    <t>3.1</t>
  </si>
  <si>
    <t>3.2</t>
  </si>
  <si>
    <t>3.3</t>
  </si>
  <si>
    <t>3.4</t>
  </si>
  <si>
    <t>3.5</t>
  </si>
  <si>
    <t>3.6</t>
  </si>
  <si>
    <t>3.7</t>
  </si>
  <si>
    <t>3.8</t>
  </si>
  <si>
    <t>4.2</t>
  </si>
  <si>
    <t>4.1</t>
  </si>
  <si>
    <t>4.3</t>
  </si>
  <si>
    <t>4.4</t>
  </si>
  <si>
    <t>4.5</t>
  </si>
  <si>
    <t>4.6</t>
  </si>
  <si>
    <t>4.7</t>
  </si>
  <si>
    <t>Bundnar innstæður vegna framkvæmda</t>
  </si>
  <si>
    <t>Verðbréf</t>
  </si>
  <si>
    <t>3.9</t>
  </si>
  <si>
    <t>Afskriftir</t>
  </si>
  <si>
    <t>Ársreikningur</t>
  </si>
  <si>
    <t>(sókn)</t>
  </si>
  <si>
    <t>(prófastsdæmi)</t>
  </si>
  <si>
    <t>Ársreikningi skal skilað fyrir 1. júní ár hvert, sbr. 5. gr. l. nr. 124/1997.</t>
  </si>
  <si>
    <t>Verðbætur af langtímaskuldum</t>
  </si>
  <si>
    <t>sóknar</t>
  </si>
  <si>
    <t>Kirkja</t>
  </si>
  <si>
    <t>Safnaðarheimili</t>
  </si>
  <si>
    <t>Aðrar fasteignir</t>
  </si>
  <si>
    <t>Ógreidd sóknargjöld</t>
  </si>
  <si>
    <t>Inneign hjá kirkjugarði</t>
  </si>
  <si>
    <t>Aðrar kröfur</t>
  </si>
  <si>
    <t>1.2.1</t>
  </si>
  <si>
    <t>1.2.2</t>
  </si>
  <si>
    <t>1.2.3</t>
  </si>
  <si>
    <t>1.2.4</t>
  </si>
  <si>
    <t>1.2.5</t>
  </si>
  <si>
    <t>Jöfnunarsjóður sókna</t>
  </si>
  <si>
    <t>Framlög frá héraðssjóði</t>
  </si>
  <si>
    <t>Framlag frá kirkjugarði</t>
  </si>
  <si>
    <t>Áheit og gjafir</t>
  </si>
  <si>
    <t>Önnur framlög</t>
  </si>
  <si>
    <t>1.1.1</t>
  </si>
  <si>
    <t>Almenn sóknargjöld</t>
  </si>
  <si>
    <t>1.3.1</t>
  </si>
  <si>
    <t>Leigutekjur</t>
  </si>
  <si>
    <t>1.3.2</t>
  </si>
  <si>
    <t>Rekstrartekjur</t>
  </si>
  <si>
    <t>1.3.3</t>
  </si>
  <si>
    <t>2.1.1</t>
  </si>
  <si>
    <t>Helgihald</t>
  </si>
  <si>
    <t>2.1.2</t>
  </si>
  <si>
    <t>Fræðsla</t>
  </si>
  <si>
    <t>2.1.3</t>
  </si>
  <si>
    <t>2.1.4</t>
  </si>
  <si>
    <t>Annað safnaðarstarf</t>
  </si>
  <si>
    <t>2.2.1</t>
  </si>
  <si>
    <t>Rekstur kirkju</t>
  </si>
  <si>
    <t>2.2.3</t>
  </si>
  <si>
    <t>Rekstur safnaðarheimilis</t>
  </si>
  <si>
    <t>2.2.4</t>
  </si>
  <si>
    <t>Rekstur annarra eigna</t>
  </si>
  <si>
    <t>2.3.1</t>
  </si>
  <si>
    <t>2.3.2</t>
  </si>
  <si>
    <t>2.3.3</t>
  </si>
  <si>
    <t>2.4.1</t>
  </si>
  <si>
    <t>2.4.2</t>
  </si>
  <si>
    <t>2.4.3</t>
  </si>
  <si>
    <t>2.4.4</t>
  </si>
  <si>
    <t>2.4.5</t>
  </si>
  <si>
    <t>2.4.6</t>
  </si>
  <si>
    <t>2.4.7</t>
  </si>
  <si>
    <t>2.4.8</t>
  </si>
  <si>
    <t>2.4.9</t>
  </si>
  <si>
    <t>2.5.1</t>
  </si>
  <si>
    <t>2.5.2</t>
  </si>
  <si>
    <t>2.5.3</t>
  </si>
  <si>
    <t>2.5.4</t>
  </si>
  <si>
    <t>3.1.1</t>
  </si>
  <si>
    <t>3.1.2</t>
  </si>
  <si>
    <t>3.1.3</t>
  </si>
  <si>
    <t>3.1.4</t>
  </si>
  <si>
    <t>2.5.5</t>
  </si>
  <si>
    <t>2.4.10</t>
  </si>
  <si>
    <t>Bundnar innstæður</t>
  </si>
  <si>
    <t>3.2.1</t>
  </si>
  <si>
    <t>3.3.1</t>
  </si>
  <si>
    <t>3.4.1</t>
  </si>
  <si>
    <t>4.1.1</t>
  </si>
  <si>
    <t>4.1.2</t>
  </si>
  <si>
    <t>4.2.1</t>
  </si>
  <si>
    <t>4.2.2</t>
  </si>
  <si>
    <t xml:space="preserve">Endurmatsreikningur </t>
  </si>
  <si>
    <t>Önnur gjöld</t>
  </si>
  <si>
    <t>Yfirlit um langtímaskuldir</t>
  </si>
  <si>
    <t xml:space="preserve">Staður  </t>
  </si>
  <si>
    <t>(sign)</t>
  </si>
  <si>
    <t>Í sóknarnefnd eru:</t>
  </si>
  <si>
    <t>og samþykktur þar samhljóða</t>
  </si>
  <si>
    <t>Ársreikningur þessi lagður fyrir aðalsafnaðarfund til staðfestingar þann</t>
  </si>
  <si>
    <t>Ársreikningur lagður fyrir sóknarnefnd til staðfestingar þann</t>
  </si>
  <si>
    <t>Sundurliðun efnahags</t>
  </si>
  <si>
    <t>Sundurliðun launa</t>
  </si>
  <si>
    <t>Sundurliðun langtímaskulda</t>
  </si>
  <si>
    <t>Annað</t>
  </si>
  <si>
    <t>Kærleiksþjónusta, líknar- og hjálparstarf</t>
  </si>
  <si>
    <t>Langtímaskuldir samtala</t>
  </si>
  <si>
    <t>Tekin ný langtímalán</t>
  </si>
  <si>
    <t>Aðrar fjármögnunarhreyfingar</t>
  </si>
  <si>
    <t>Aðrar fjárfestingahreyfingar</t>
  </si>
  <si>
    <t>4.8</t>
  </si>
  <si>
    <t>Afborganir af langtímaskuldum</t>
  </si>
  <si>
    <t>Skýringar og sundurliðanir</t>
  </si>
  <si>
    <t>Samtala afborganir af langtímaskuldum</t>
  </si>
  <si>
    <t>Skuldir</t>
  </si>
  <si>
    <t>Skuldir samtals</t>
  </si>
  <si>
    <t>Leiðbeiningar um reikningsskil sókna</t>
  </si>
  <si>
    <t xml:space="preserve">Skil á ársreikningi </t>
  </si>
  <si>
    <t>Áritanir</t>
  </si>
  <si>
    <t xml:space="preserve">Nauðsynlegt er að allir tilgreindir aðilar áriti ársreikninginn.  Hafi löggiltur endurskoðandi </t>
  </si>
  <si>
    <t xml:space="preserve">endurskoðað ársreikninginn og vottað hann með áritun sinni þarf sú áritun að fylgja með.  </t>
  </si>
  <si>
    <t xml:space="preserve">samtölur inn í rekstrar- og efnahagsreikning.  </t>
  </si>
  <si>
    <t>Rekstrarreikningur</t>
  </si>
  <si>
    <r>
      <t>1.1</t>
    </r>
    <r>
      <rPr>
        <b/>
        <sz val="7"/>
        <rFont val="Times New Roman"/>
        <family val="1"/>
      </rPr>
      <t xml:space="preserve">  </t>
    </r>
    <r>
      <rPr>
        <b/>
        <sz val="12"/>
        <rFont val="Times New Roman"/>
        <family val="1"/>
      </rPr>
      <t>Sóknargjöld</t>
    </r>
  </si>
  <si>
    <t>2.1.  Almennt safnaðarstarf</t>
  </si>
  <si>
    <r>
      <t>2.1.1  Helgihald</t>
    </r>
    <r>
      <rPr>
        <sz val="12"/>
        <rFont val="Times New Roman"/>
        <family val="1"/>
      </rPr>
      <t xml:space="preserve">  Undir þessum lið er færður kostnaður við guðsþjónustur, kyrrðar- </t>
    </r>
  </si>
  <si>
    <t xml:space="preserve">stundir o.fl.  Um er að ræða  kostnað vegna organista, kóra, hljóðfæraleikara, </t>
  </si>
  <si>
    <r>
      <t>2.1.2  Fræðsla</t>
    </r>
    <r>
      <rPr>
        <sz val="12"/>
        <rFont val="Times New Roman"/>
        <family val="1"/>
      </rPr>
      <t xml:space="preserve">  Hér er átt við kostnað vegna sunnudagaskóla, efniskostnað vegna </t>
    </r>
  </si>
  <si>
    <t xml:space="preserve">barna- og æskulýðsstarfs. Einnig kostnaður vegna fermingarfræðslu og </t>
  </si>
  <si>
    <t>fullorðinsfræðslu.</t>
  </si>
  <si>
    <r>
      <t xml:space="preserve">2.1.3  Kærleiksþjónusta, líknar- og hjálparstarf  </t>
    </r>
    <r>
      <rPr>
        <sz val="12"/>
        <rFont val="Times New Roman"/>
        <family val="1"/>
      </rPr>
      <t xml:space="preserve">Hér er einkum átt við </t>
    </r>
  </si>
  <si>
    <t xml:space="preserve">heimsóknarþjónustu, opið hús fyrir aldraða og líknarstarf.  Hér eru færðir styrkir til </t>
  </si>
  <si>
    <t>hjálpar- og líknarstarfs.</t>
  </si>
  <si>
    <r>
      <t>2.1.4  Annað safnaðarstarf</t>
    </r>
    <r>
      <rPr>
        <sz val="12"/>
        <rFont val="Times New Roman"/>
        <family val="1"/>
      </rPr>
      <t xml:space="preserve">   Annar kostnaður við safnaðarstarf er færður hér eins </t>
    </r>
  </si>
  <si>
    <t>og kostnaður vegna tónlistar-, menningar- og listastarfs í kirkjunni.</t>
  </si>
  <si>
    <t xml:space="preserve">Launaframtal skal vera í samræmi við laun og launatengd gjöld.  Vakin er athygli á því að </t>
  </si>
  <si>
    <t>Ríkisendurskoðun er heimilt að kalla eftir bókhaldsgögnum, þar með talið launaframtali.</t>
  </si>
  <si>
    <t xml:space="preserve">Óskað er eftir sundurliðun launa með ársreikningi í heildarlaun og launatengd gjöld annars </t>
  </si>
  <si>
    <t xml:space="preserve">vegar  og hins vegar hvernig launagjöldin skiptast á rekstrarliði sem innifalin eru í  </t>
  </si>
  <si>
    <t>liðum 2.1. til 2.4.</t>
  </si>
  <si>
    <t>Efnahagsreikningur</t>
  </si>
  <si>
    <t xml:space="preserve">Eignir sem eru ekki færðar í efnahagsreikning skal færa á eignaskrá.  </t>
  </si>
  <si>
    <t>3.1 Fasteignir</t>
  </si>
  <si>
    <t xml:space="preserve">þess fært í gegnum eigið fé.  Um reglulegar afskriftir í rekstrarreikningi er ekki að ræða.  </t>
  </si>
  <si>
    <t xml:space="preserve">við byggingarkostnað að teknu tilliti til aldurs, slits, viðhalds og ástands eignarinnar að </t>
  </si>
  <si>
    <t>öðru leyti.</t>
  </si>
  <si>
    <t xml:space="preserve">3.4 Bundnar innstæður </t>
  </si>
  <si>
    <t xml:space="preserve">Sóknir sem hyggja á framkvæmdir, nýbyggingar eða endurbætur, geta lagt til hliðar í </t>
  </si>
  <si>
    <t>framkvæmdasjóð.</t>
  </si>
  <si>
    <t>4.3 Veðskuldir</t>
  </si>
  <si>
    <t>Ef um veðskuldir er að ræða þarf að koma fram hvaða eign er að veði fyrir skuldinni.</t>
  </si>
  <si>
    <t>Óskað er eftir áætlun um hvernig langtímaskuldir greiðast á næstu árum (án vaxta).</t>
  </si>
  <si>
    <t>3.2.2</t>
  </si>
  <si>
    <t>reikningsskilaaðferðir.</t>
  </si>
  <si>
    <t>Skuldir við Jöfnunarsjóð</t>
  </si>
  <si>
    <t>Laun og launatengd gjöld vegna skrifstofuhalds</t>
  </si>
  <si>
    <r>
      <t>Í skýringum</t>
    </r>
    <r>
      <rPr>
        <sz val="12"/>
        <rFont val="Times New Roman"/>
        <family val="1"/>
      </rPr>
      <t xml:space="preserve"> efst skal koma fram að reikningur sé gerður i samræmi við lög og góða</t>
    </r>
  </si>
  <si>
    <t xml:space="preserve">Sá texti sem er innan hornklofa er valkvæður og ber að breyta textanum í samræmi við </t>
  </si>
  <si>
    <t>ári. Almennt gilda lög nr. 145/1994 um bókhald og lög nr.144/1994 um gerð ársreikninga,</t>
  </si>
  <si>
    <t>með þeirri undantekningu að fasteignir skulu færðar á brunabótamati.</t>
  </si>
  <si>
    <t xml:space="preserve">Brunabótamat tekur til þeirra efnislegu verðmæta húseignar sem geta  eyðilagst í eldi og miðast </t>
  </si>
  <si>
    <t>Hér eru færðar tekjur vegna sóknargjalda áður en framlag héraðssjóðs er greitt þ.e.</t>
  </si>
  <si>
    <r>
      <t xml:space="preserve">Færa skal fjárhæðir inn í </t>
    </r>
    <r>
      <rPr>
        <b/>
        <sz val="12"/>
        <rFont val="Times New Roman"/>
        <family val="1"/>
      </rPr>
      <t>skyggða reiti sundurliðunardálka ársreikningsins</t>
    </r>
    <r>
      <rPr>
        <sz val="12"/>
        <rFont val="Times New Roman"/>
        <family val="1"/>
      </rPr>
      <t xml:space="preserve"> og varpast þá </t>
    </r>
  </si>
  <si>
    <t>brúttó fjárhæð.  Framlag í héraðssjóð er fært undir gjaldalið 2.4.7 - annar rekstrarkostnaður</t>
  </si>
  <si>
    <t>Hægt er að nálgast uppgjör sóknargjalda inn á vef Fjársýslu ríkissins; fjs.is</t>
  </si>
  <si>
    <t>reikningsskilavenjur og fylgt sé í meginatriðum sömu reikningsskilaaðferðum og frá fyrra</t>
  </si>
  <si>
    <t xml:space="preserve">Hér skal færa öll gjöld að meðtöldum launum og launatengdum gjöldum eftir því sem við á.  </t>
  </si>
  <si>
    <t>einsöngvara svo og sálmabækur, skreytingar og annað sem tilheyrir.</t>
  </si>
  <si>
    <r>
      <t xml:space="preserve">Fasteignir sókna skulu færðar á </t>
    </r>
    <r>
      <rPr>
        <b/>
        <sz val="12"/>
        <rFont val="Times New Roman"/>
        <family val="1"/>
      </rPr>
      <t xml:space="preserve">brunabótamati </t>
    </r>
    <r>
      <rPr>
        <sz val="12"/>
        <rFont val="Times New Roman"/>
        <family val="1"/>
      </rPr>
      <t xml:space="preserve"> og á árlegt endurmat </t>
    </r>
  </si>
  <si>
    <t xml:space="preserve">Eingöngu er tekið við ársreikningi á meðfylgjandi formi.   </t>
  </si>
  <si>
    <t xml:space="preserve">Aukaframlag til sókna </t>
  </si>
  <si>
    <t>1.2.6</t>
  </si>
  <si>
    <t>Sóknum  ber að senda undirritaðan ársreikning á pdf-skjali á þjónustuvef kirkjnunar, naust.kirkjan.is</t>
  </si>
  <si>
    <t>Á þjónustuvefnum eru skráðar helstu lykiltölur  úr ársreikingi sóknarinnar.</t>
  </si>
  <si>
    <t>Hlaða þarf upp pdf eintaki af ársreikningnum á þjónustuvefinn á sama stað og skráning lykiltalna.</t>
  </si>
  <si>
    <t>aðgang að þjónustuvef hafa prestar, formaður, ritari og gjaldkeri sóknarnefnda.</t>
  </si>
  <si>
    <t>Fyrirspurnir um ársreikinga sendist á,  arsreikningar@kirkjan.is</t>
  </si>
</sst>
</file>

<file path=xl/styles.xml><?xml version="1.0" encoding="utf-8"?>
<styleSheet xmlns="http://schemas.openxmlformats.org/spreadsheetml/2006/main">
  <numFmts count="4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 &quot;ISK&quot;;\-#,##0\ &quot;ISK&quot;"/>
    <numFmt numFmtId="167" formatCode="#,##0\ &quot;ISK&quot;;[Red]\-#,##0\ &quot;ISK&quot;"/>
    <numFmt numFmtId="168" formatCode="#,##0.00\ &quot;ISK&quot;;\-#,##0.00\ &quot;ISK&quot;"/>
    <numFmt numFmtId="169" formatCode="#,##0.00\ &quot;ISK&quot;;[Red]\-#,##0.00\ &quot;ISK&quot;"/>
    <numFmt numFmtId="170" formatCode="_-* #,##0\ &quot;ISK&quot;_-;\-* #,##0\ &quot;ISK&quot;_-;_-* &quot;-&quot;\ &quot;ISK&quot;_-;_-@_-"/>
    <numFmt numFmtId="171" formatCode="_-* #,##0\ _I_S_K_-;\-* #,##0\ _I_S_K_-;_-* &quot;-&quot;\ _I_S_K_-;_-@_-"/>
    <numFmt numFmtId="172" formatCode="_-* #,##0.00\ &quot;ISK&quot;_-;\-* #,##0.00\ &quot;ISK&quot;_-;_-* &quot;-&quot;??\ &quot;ISK&quot;_-;_-@_-"/>
    <numFmt numFmtId="173" formatCode="_-* #,##0.00\ _I_S_K_-;\-* #,##0.00\ _I_S_K_-;_-* &quot;-&quot;??\ _I_S_K_-;_-@_-"/>
    <numFmt numFmtId="174" formatCode="#,##0\ &quot;kr.&quot;;\-#,##0\ &quot;kr.&quot;"/>
    <numFmt numFmtId="175" formatCode="#,##0\ &quot;kr.&quot;;[Red]\-#,##0\ &quot;kr.&quot;"/>
    <numFmt numFmtId="176" formatCode="#,##0.00\ &quot;kr.&quot;;\-#,##0.00\ &quot;kr.&quot;"/>
    <numFmt numFmtId="177" formatCode="#,##0.00\ &quot;kr.&quot;;[Red]\-#,##0.00\ &quot;kr.&quot;"/>
    <numFmt numFmtId="178" formatCode="_-* #,##0\ &quot;kr.&quot;_-;\-* #,##0\ &quot;kr.&quot;_-;_-* &quot;-&quot;\ &quot;kr.&quot;_-;_-@_-"/>
    <numFmt numFmtId="179" formatCode="_-* #,##0\ _k_r_._-;\-* #,##0\ _k_r_._-;_-* &quot;-&quot;\ _k_r_._-;_-@_-"/>
    <numFmt numFmtId="180" formatCode="_-* #,##0.00\ &quot;kr.&quot;_-;\-* #,##0.00\ &quot;kr.&quot;_-;_-* &quot;-&quot;??\ &quot;kr.&quot;_-;_-@_-"/>
    <numFmt numFmtId="181" formatCode="_-* #,##0.00\ _k_r_._-;\-* #,##0.00\ _k_r_._-;_-* &quot;-&quot;??\ _k_r_._-;_-@_-"/>
    <numFmt numFmtId="182" formatCode="#,##0;\(#,##0\)"/>
    <numFmt numFmtId="183" formatCode="@*."/>
    <numFmt numFmtId="184" formatCode="#,##0\ ;\(#,##0\)"/>
    <numFmt numFmtId="185" formatCode="@\ *."/>
    <numFmt numFmtId="186" formatCode="#,##0;&quot;(&quot;#,##0\ \)"/>
    <numFmt numFmtId="187" formatCode="#,##0\ ;&quot;(&quot;#,##0\)"/>
    <numFmt numFmtId="188" formatCode="#,##0\ ;[Red]\(#,##0\)"/>
    <numFmt numFmtId="189" formatCode="\ \ @"/>
    <numFmt numFmtId="190" formatCode="@\ \ "/>
    <numFmt numFmtId="191" formatCode="@\ \ *."/>
    <numFmt numFmtId="192" formatCode="0\ \ "/>
    <numFmt numFmtId="193" formatCode="0\ "/>
    <numFmt numFmtId="194" formatCode="@\ \ \ \ \ \ *."/>
    <numFmt numFmtId="195" formatCode="@\ \ \ \ *."/>
    <numFmt numFmtId="196" formatCode="@\ "/>
    <numFmt numFmtId="197" formatCode="[$-40F]d\.\ mmmm\ yyyy"/>
    <numFmt numFmtId="198" formatCode="dd\.mm\.yyyy"/>
    <numFmt numFmtId="199" formatCode="&quot;Yes&quot;;&quot;Yes&quot;;&quot;No&quot;"/>
    <numFmt numFmtId="200" formatCode="&quot;True&quot;;&quot;True&quot;;&quot;False&quot;"/>
    <numFmt numFmtId="201" formatCode="&quot;On&quot;;&quot;On&quot;;&quot;Off&quot;"/>
    <numFmt numFmtId="202" formatCode="0.0"/>
    <numFmt numFmtId="203" formatCode="[$€-2]\ #,##0.00_);[Red]\([$€-2]\ #,##0.00\)"/>
  </numFmts>
  <fonts count="93">
    <font>
      <sz val="10"/>
      <name val="MS Sans Serif"/>
      <family val="0"/>
    </font>
    <font>
      <b/>
      <sz val="10"/>
      <name val="MS Sans Serif"/>
      <family val="0"/>
    </font>
    <font>
      <i/>
      <sz val="10"/>
      <name val="MS Sans Serif"/>
      <family val="0"/>
    </font>
    <font>
      <b/>
      <i/>
      <sz val="10"/>
      <name val="MS Sans Serif"/>
      <family val="0"/>
    </font>
    <font>
      <sz val="10"/>
      <name val="Times New Roman"/>
      <family val="1"/>
    </font>
    <font>
      <sz val="12"/>
      <name val="Times New Roman"/>
      <family val="1"/>
    </font>
    <font>
      <b/>
      <sz val="12"/>
      <name val="Times New Roman"/>
      <family val="1"/>
    </font>
    <font>
      <sz val="14"/>
      <name val="Times New Roman"/>
      <family val="1"/>
    </font>
    <font>
      <b/>
      <i/>
      <sz val="12"/>
      <name val="Times New Roman"/>
      <family val="1"/>
    </font>
    <font>
      <b/>
      <sz val="14"/>
      <name val="Times New Roman"/>
      <family val="1"/>
    </font>
    <font>
      <b/>
      <sz val="16"/>
      <name val="Times New Roman"/>
      <family val="1"/>
    </font>
    <font>
      <sz val="11"/>
      <name val="Times New Roman"/>
      <family val="1"/>
    </font>
    <font>
      <sz val="16"/>
      <name val="Times New Roman"/>
      <family val="1"/>
    </font>
    <font>
      <b/>
      <sz val="10"/>
      <name val="Times New Roman"/>
      <family val="1"/>
    </font>
    <font>
      <i/>
      <sz val="12"/>
      <name val="Times New Roman"/>
      <family val="1"/>
    </font>
    <font>
      <u val="single"/>
      <sz val="10"/>
      <color indexed="12"/>
      <name val="MS Sans Serif"/>
      <family val="0"/>
    </font>
    <font>
      <u val="single"/>
      <sz val="10"/>
      <color indexed="36"/>
      <name val="MS Sans Serif"/>
      <family val="0"/>
    </font>
    <font>
      <b/>
      <sz val="12"/>
      <color indexed="10"/>
      <name val="Times New Roman"/>
      <family val="1"/>
    </font>
    <font>
      <b/>
      <sz val="28"/>
      <name val="Times New Roman"/>
      <family val="1"/>
    </font>
    <font>
      <i/>
      <sz val="9"/>
      <name val="Times New Roman"/>
      <family val="1"/>
    </font>
    <font>
      <i/>
      <sz val="10"/>
      <name val="Times New Roman"/>
      <family val="1"/>
    </font>
    <font>
      <b/>
      <sz val="11"/>
      <name val="Times New Roman"/>
      <family val="1"/>
    </font>
    <font>
      <b/>
      <i/>
      <sz val="11"/>
      <name val="Times New Roman"/>
      <family val="1"/>
    </font>
    <font>
      <i/>
      <sz val="11"/>
      <name val="Times New Roman"/>
      <family val="1"/>
    </font>
    <font>
      <b/>
      <sz val="10"/>
      <color indexed="16"/>
      <name val="Times New Roman"/>
      <family val="1"/>
    </font>
    <font>
      <sz val="10"/>
      <color indexed="43"/>
      <name val="Times New Roman"/>
      <family val="1"/>
    </font>
    <font>
      <b/>
      <sz val="14"/>
      <color indexed="43"/>
      <name val="Times New Roman"/>
      <family val="1"/>
    </font>
    <font>
      <sz val="12"/>
      <color indexed="43"/>
      <name val="Times New Roman"/>
      <family val="1"/>
    </font>
    <font>
      <sz val="16"/>
      <color indexed="43"/>
      <name val="Times New Roman"/>
      <family val="1"/>
    </font>
    <font>
      <b/>
      <sz val="11"/>
      <color indexed="17"/>
      <name val="Times New Roman"/>
      <family val="1"/>
    </font>
    <font>
      <sz val="10"/>
      <color indexed="17"/>
      <name val="MS Sans Serif"/>
      <family val="0"/>
    </font>
    <font>
      <b/>
      <sz val="12"/>
      <color indexed="17"/>
      <name val="Times New Roman"/>
      <family val="1"/>
    </font>
    <font>
      <sz val="11"/>
      <color indexed="17"/>
      <name val="Times New Roman"/>
      <family val="1"/>
    </font>
    <font>
      <sz val="10"/>
      <color indexed="12"/>
      <name val="Times New Roman"/>
      <family val="1"/>
    </font>
    <font>
      <sz val="10"/>
      <color indexed="48"/>
      <name val="Times New Roman"/>
      <family val="1"/>
    </font>
    <font>
      <b/>
      <sz val="12"/>
      <color indexed="43"/>
      <name val="Times New Roman"/>
      <family val="1"/>
    </font>
    <font>
      <vertAlign val="superscript"/>
      <sz val="10"/>
      <name val="Times New Roman"/>
      <family val="1"/>
    </font>
    <font>
      <b/>
      <sz val="10"/>
      <color indexed="61"/>
      <name val="Times New Roman"/>
      <family val="1"/>
    </font>
    <font>
      <sz val="10"/>
      <color indexed="10"/>
      <name val="Times New Roman"/>
      <family val="1"/>
    </font>
    <font>
      <b/>
      <sz val="7"/>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4"/>
      <color indexed="18"/>
      <name val="Times New Roman"/>
      <family val="1"/>
    </font>
    <font>
      <sz val="14"/>
      <color indexed="18"/>
      <name val="MS Sans Serif"/>
      <family val="0"/>
    </font>
    <font>
      <b/>
      <sz val="14"/>
      <color indexed="8"/>
      <name val="Times New Roman"/>
      <family val="0"/>
    </font>
    <font>
      <sz val="24"/>
      <color indexed="8"/>
      <name val="Times New Roman"/>
      <family val="0"/>
    </font>
    <font>
      <b/>
      <sz val="24"/>
      <color indexed="8"/>
      <name val="Times New Roman"/>
      <family val="0"/>
    </font>
    <font>
      <sz val="12"/>
      <color indexed="8"/>
      <name val="Times New Roman"/>
      <family val="0"/>
    </font>
    <font>
      <b/>
      <sz val="12"/>
      <color indexed="8"/>
      <name val="Times New Roman"/>
      <family val="0"/>
    </font>
    <font>
      <sz val="13"/>
      <color indexed="8"/>
      <name val="Times New Roman"/>
      <family val="0"/>
    </font>
    <font>
      <b/>
      <sz val="16"/>
      <color indexed="8"/>
      <name val="Times New Roman"/>
      <family val="0"/>
    </font>
    <font>
      <sz val="10"/>
      <color indexed="8"/>
      <name val="Arial"/>
      <family val="0"/>
    </font>
    <font>
      <b/>
      <sz val="10"/>
      <color indexed="8"/>
      <name val="Arial"/>
      <family val="0"/>
    </font>
    <font>
      <sz val="10"/>
      <color indexed="8"/>
      <name val="Times New Roman"/>
      <family val="0"/>
    </font>
    <font>
      <sz val="10"/>
      <color indexed="8"/>
      <name val="MS Sans Serif"/>
      <family val="0"/>
    </font>
    <font>
      <b/>
      <sz val="13.5"/>
      <color indexed="8"/>
      <name val="MS Sans Serif"/>
      <family val="0"/>
    </font>
    <font>
      <b/>
      <sz val="12"/>
      <color indexed="8"/>
      <name val="MS Sans Serif"/>
      <family val="0"/>
    </font>
    <font>
      <sz val="12"/>
      <color indexed="8"/>
      <name val="MS Sans Serif"/>
      <family val="0"/>
    </font>
    <font>
      <b/>
      <sz val="10"/>
      <color indexed="8"/>
      <name val="MS Sans Serif"/>
      <family val="0"/>
    </font>
    <font>
      <i/>
      <sz val="10"/>
      <color indexed="8"/>
      <name val="MS Sans 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002060"/>
      <name val="Times New Roman"/>
      <family val="1"/>
    </font>
    <font>
      <sz val="14"/>
      <color rgb="FF002060"/>
      <name val="MS Sans Serif"/>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8"/>
        <bgColor indexed="64"/>
      </patternFill>
    </fill>
    <fill>
      <patternFill patternType="solid">
        <fgColor indexed="18"/>
        <bgColor indexed="64"/>
      </patternFill>
    </fill>
    <fill>
      <patternFill patternType="solid">
        <fgColor indexed="9"/>
        <bgColor indexed="64"/>
      </patternFill>
    </fill>
    <fill>
      <patternFill patternType="solid">
        <fgColor theme="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color indexed="63"/>
      </top>
      <bottom style="thin">
        <color indexed="48"/>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9" fillId="0" borderId="0" applyNumberFormat="0" applyFill="0" applyBorder="0" applyAlignment="0" applyProtection="0"/>
    <xf numFmtId="0" fontId="16"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15"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293">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Border="1" applyAlignment="1">
      <alignment/>
    </xf>
    <xf numFmtId="1" fontId="6" fillId="0" borderId="0" xfId="0" applyNumberFormat="1" applyFont="1" applyBorder="1" applyAlignment="1">
      <alignment horizontal="right"/>
    </xf>
    <xf numFmtId="186" fontId="5" fillId="0" borderId="0" xfId="0" applyNumberFormat="1" applyFont="1" applyAlignment="1">
      <alignment/>
    </xf>
    <xf numFmtId="0" fontId="5" fillId="0" borderId="0" xfId="0" applyFont="1" applyAlignment="1">
      <alignment horizontal="center"/>
    </xf>
    <xf numFmtId="0" fontId="8" fillId="0" borderId="0" xfId="0" applyFont="1" applyAlignment="1">
      <alignment/>
    </xf>
    <xf numFmtId="0" fontId="6" fillId="0" borderId="0" xfId="0" applyFont="1" applyBorder="1" applyAlignment="1">
      <alignment horizontal="center"/>
    </xf>
    <xf numFmtId="193" fontId="6" fillId="0" borderId="0" xfId="0" applyNumberFormat="1" applyFont="1" applyBorder="1" applyAlignment="1" quotePrefix="1">
      <alignment horizontal="right"/>
    </xf>
    <xf numFmtId="185" fontId="5" fillId="0" borderId="0" xfId="0" applyNumberFormat="1" applyFont="1" applyAlignment="1">
      <alignment horizontal="centerContinuous"/>
    </xf>
    <xf numFmtId="184" fontId="5" fillId="0" borderId="0" xfId="0" applyNumberFormat="1" applyFont="1" applyAlignment="1">
      <alignment horizontal="right"/>
    </xf>
    <xf numFmtId="184" fontId="5" fillId="0" borderId="0" xfId="0" applyNumberFormat="1" applyFont="1" applyBorder="1" applyAlignment="1">
      <alignment horizontal="right"/>
    </xf>
    <xf numFmtId="0" fontId="5" fillId="0" borderId="0" xfId="0" applyFont="1" applyAlignment="1">
      <alignment horizontal="right"/>
    </xf>
    <xf numFmtId="184" fontId="6" fillId="0" borderId="0" xfId="0" applyNumberFormat="1" applyFont="1" applyAlignment="1" quotePrefix="1">
      <alignment horizontal="right"/>
    </xf>
    <xf numFmtId="184" fontId="6" fillId="0" borderId="0" xfId="0" applyNumberFormat="1" applyFont="1" applyBorder="1" applyAlignment="1">
      <alignment horizontal="right"/>
    </xf>
    <xf numFmtId="184" fontId="6" fillId="0" borderId="0" xfId="0" applyNumberFormat="1" applyFont="1" applyAlignment="1">
      <alignment horizontal="right"/>
    </xf>
    <xf numFmtId="0" fontId="11" fillId="0" borderId="0" xfId="0" applyFont="1" applyAlignment="1">
      <alignment/>
    </xf>
    <xf numFmtId="0" fontId="12" fillId="0" borderId="0" xfId="0" applyFont="1" applyAlignment="1">
      <alignment/>
    </xf>
    <xf numFmtId="186" fontId="6" fillId="0" borderId="0" xfId="0" applyNumberFormat="1" applyFont="1" applyAlignment="1">
      <alignment/>
    </xf>
    <xf numFmtId="185" fontId="5" fillId="0" borderId="0" xfId="0" applyNumberFormat="1" applyFont="1" applyAlignment="1" quotePrefix="1">
      <alignment horizontal="centerContinuous"/>
    </xf>
    <xf numFmtId="0" fontId="6" fillId="0" borderId="0" xfId="0" applyFont="1" applyBorder="1" applyAlignment="1">
      <alignment/>
    </xf>
    <xf numFmtId="0" fontId="13" fillId="0" borderId="0" xfId="0" applyFont="1" applyAlignment="1">
      <alignment/>
    </xf>
    <xf numFmtId="0" fontId="5" fillId="0" borderId="0" xfId="0" applyFont="1" applyBorder="1" applyAlignment="1">
      <alignment horizontal="center"/>
    </xf>
    <xf numFmtId="16" fontId="6" fillId="0" borderId="0" xfId="0" applyNumberFormat="1" applyFont="1" applyAlignment="1" quotePrefix="1">
      <alignment/>
    </xf>
    <xf numFmtId="184" fontId="6" fillId="0" borderId="0" xfId="0" applyNumberFormat="1" applyFont="1" applyFill="1" applyBorder="1" applyAlignment="1">
      <alignment horizontal="right"/>
    </xf>
    <xf numFmtId="185" fontId="6" fillId="0" borderId="0" xfId="0" applyNumberFormat="1" applyFont="1" applyAlignment="1" quotePrefix="1">
      <alignment horizontal="centerContinuous"/>
    </xf>
    <xf numFmtId="191" fontId="5" fillId="0" borderId="0" xfId="0" applyNumberFormat="1" applyFont="1" applyAlignment="1">
      <alignment/>
    </xf>
    <xf numFmtId="182" fontId="5" fillId="0" borderId="0" xfId="0" applyNumberFormat="1" applyFont="1" applyAlignment="1">
      <alignment horizontal="right"/>
    </xf>
    <xf numFmtId="182" fontId="5" fillId="0" borderId="0" xfId="0" applyNumberFormat="1" applyFont="1" applyBorder="1" applyAlignment="1">
      <alignment horizontal="right"/>
    </xf>
    <xf numFmtId="184" fontId="5" fillId="0" borderId="0" xfId="0" applyNumberFormat="1" applyFont="1" applyFill="1" applyBorder="1" applyAlignment="1">
      <alignment horizontal="right"/>
    </xf>
    <xf numFmtId="0" fontId="9" fillId="0" borderId="0" xfId="0" applyFont="1" applyAlignment="1">
      <alignment/>
    </xf>
    <xf numFmtId="196" fontId="6" fillId="0" borderId="0" xfId="0" applyNumberFormat="1" applyFont="1" applyAlignment="1" quotePrefix="1">
      <alignment horizontal="right"/>
    </xf>
    <xf numFmtId="182" fontId="6" fillId="0" borderId="0" xfId="0" applyNumberFormat="1" applyFont="1" applyFill="1" applyBorder="1" applyAlignment="1">
      <alignment horizontal="right"/>
    </xf>
    <xf numFmtId="182" fontId="5" fillId="0" borderId="0" xfId="0" applyNumberFormat="1" applyFont="1" applyFill="1" applyBorder="1" applyAlignment="1">
      <alignment horizontal="right"/>
    </xf>
    <xf numFmtId="182" fontId="5" fillId="0" borderId="0" xfId="0" applyNumberFormat="1" applyFont="1" applyFill="1" applyAlignment="1">
      <alignment horizontal="right"/>
    </xf>
    <xf numFmtId="0" fontId="6" fillId="0" borderId="0" xfId="0" applyNumberFormat="1" applyFont="1" applyAlignment="1">
      <alignment/>
    </xf>
    <xf numFmtId="49" fontId="6" fillId="0" borderId="0" xfId="0" applyNumberFormat="1" applyFont="1" applyAlignment="1">
      <alignment/>
    </xf>
    <xf numFmtId="0" fontId="6" fillId="0" borderId="0" xfId="0" applyNumberFormat="1" applyFont="1" applyAlignment="1">
      <alignment horizontal="right"/>
    </xf>
    <xf numFmtId="0" fontId="6" fillId="0" borderId="0" xfId="0" applyNumberFormat="1" applyFont="1" applyAlignment="1">
      <alignment horizontal="left"/>
    </xf>
    <xf numFmtId="0" fontId="5" fillId="0" borderId="0" xfId="0" applyNumberFormat="1" applyFont="1" applyAlignment="1">
      <alignment/>
    </xf>
    <xf numFmtId="0" fontId="5" fillId="33" borderId="0" xfId="0" applyFont="1" applyFill="1" applyAlignment="1">
      <alignment/>
    </xf>
    <xf numFmtId="0" fontId="5" fillId="0" borderId="0" xfId="0" applyFont="1" applyAlignment="1">
      <alignment/>
    </xf>
    <xf numFmtId="0" fontId="4" fillId="0" borderId="0" xfId="0" applyFont="1" applyAlignment="1">
      <alignment/>
    </xf>
    <xf numFmtId="0" fontId="4" fillId="0" borderId="0" xfId="0" applyFont="1" applyBorder="1" applyAlignment="1">
      <alignment/>
    </xf>
    <xf numFmtId="16" fontId="6" fillId="0" borderId="0" xfId="0" applyNumberFormat="1" applyFont="1" applyBorder="1" applyAlignment="1" quotePrefix="1">
      <alignment/>
    </xf>
    <xf numFmtId="0" fontId="13" fillId="0" borderId="0" xfId="0" applyFont="1" applyBorder="1" applyAlignment="1">
      <alignment/>
    </xf>
    <xf numFmtId="182" fontId="17" fillId="0" borderId="0" xfId="0" applyNumberFormat="1" applyFont="1" applyFill="1" applyBorder="1" applyAlignment="1">
      <alignment horizontal="center"/>
    </xf>
    <xf numFmtId="0" fontId="4" fillId="0" borderId="0" xfId="0" applyFont="1" applyBorder="1" applyAlignment="1">
      <alignment/>
    </xf>
    <xf numFmtId="0" fontId="6" fillId="0" borderId="0" xfId="0" applyFont="1" applyAlignment="1">
      <alignment horizontal="right"/>
    </xf>
    <xf numFmtId="0" fontId="5" fillId="33" borderId="0" xfId="0" applyFont="1" applyFill="1" applyBorder="1" applyAlignment="1">
      <alignment/>
    </xf>
    <xf numFmtId="0" fontId="6" fillId="33" borderId="0" xfId="0" applyFont="1" applyFill="1" applyAlignment="1">
      <alignment/>
    </xf>
    <xf numFmtId="0" fontId="6" fillId="33" borderId="0" xfId="0" applyFont="1" applyFill="1" applyAlignment="1">
      <alignment horizontal="center"/>
    </xf>
    <xf numFmtId="0" fontId="5" fillId="33" borderId="0" xfId="0" applyFont="1" applyFill="1" applyAlignment="1">
      <alignment horizontal="center"/>
    </xf>
    <xf numFmtId="182" fontId="5" fillId="33" borderId="0" xfId="0" applyNumberFormat="1" applyFont="1" applyFill="1" applyAlignment="1">
      <alignment horizontal="right"/>
    </xf>
    <xf numFmtId="0" fontId="4" fillId="33" borderId="0" xfId="0" applyFont="1" applyFill="1" applyAlignment="1">
      <alignment/>
    </xf>
    <xf numFmtId="0" fontId="12" fillId="33" borderId="0" xfId="0" applyFont="1" applyFill="1" applyAlignment="1">
      <alignment/>
    </xf>
    <xf numFmtId="0" fontId="5" fillId="33" borderId="0" xfId="0" applyFont="1" applyFill="1" applyAlignment="1">
      <alignment/>
    </xf>
    <xf numFmtId="0" fontId="11" fillId="33" borderId="0" xfId="0" applyFont="1" applyFill="1" applyAlignment="1">
      <alignment/>
    </xf>
    <xf numFmtId="186" fontId="6" fillId="33" borderId="0" xfId="0" applyNumberFormat="1" applyFont="1" applyFill="1" applyAlignment="1">
      <alignment/>
    </xf>
    <xf numFmtId="0" fontId="9" fillId="0" borderId="0" xfId="0" applyFont="1" applyFill="1" applyAlignment="1">
      <alignment/>
    </xf>
    <xf numFmtId="0" fontId="21" fillId="0" borderId="0" xfId="0" applyFont="1" applyAlignment="1">
      <alignment/>
    </xf>
    <xf numFmtId="0" fontId="22" fillId="0" borderId="0" xfId="0" applyFont="1" applyAlignment="1">
      <alignment/>
    </xf>
    <xf numFmtId="184" fontId="11" fillId="0" borderId="0" xfId="0" applyNumberFormat="1" applyFont="1" applyAlignment="1">
      <alignment horizontal="right"/>
    </xf>
    <xf numFmtId="184" fontId="11" fillId="0" borderId="0" xfId="0" applyNumberFormat="1" applyFont="1" applyBorder="1" applyAlignment="1">
      <alignment horizontal="right"/>
    </xf>
    <xf numFmtId="0" fontId="11" fillId="0" borderId="0" xfId="0" applyFont="1" applyBorder="1" applyAlignment="1">
      <alignment/>
    </xf>
    <xf numFmtId="49" fontId="21" fillId="0" borderId="0" xfId="0" applyNumberFormat="1" applyFont="1" applyAlignment="1">
      <alignment/>
    </xf>
    <xf numFmtId="191" fontId="11" fillId="0" borderId="0" xfId="0" applyNumberFormat="1" applyFont="1" applyAlignment="1">
      <alignment/>
    </xf>
    <xf numFmtId="184" fontId="11" fillId="0" borderId="0" xfId="0" applyNumberFormat="1" applyFont="1" applyFill="1" applyBorder="1" applyAlignment="1">
      <alignment horizontal="right"/>
    </xf>
    <xf numFmtId="0" fontId="11" fillId="0" borderId="0" xfId="0" applyNumberFormat="1" applyFont="1" applyAlignment="1">
      <alignment/>
    </xf>
    <xf numFmtId="0" fontId="11" fillId="0" borderId="0" xfId="0" applyFont="1" applyAlignment="1">
      <alignment horizontal="right"/>
    </xf>
    <xf numFmtId="185" fontId="11" fillId="0" borderId="0" xfId="0" applyNumberFormat="1" applyFont="1" applyAlignment="1" quotePrefix="1">
      <alignment horizontal="centerContinuous"/>
    </xf>
    <xf numFmtId="16" fontId="11" fillId="0" borderId="0" xfId="0" applyNumberFormat="1" applyFont="1" applyAlignment="1" quotePrefix="1">
      <alignment/>
    </xf>
    <xf numFmtId="182" fontId="11" fillId="0" borderId="0" xfId="0" applyNumberFormat="1" applyFont="1" applyFill="1" applyBorder="1" applyAlignment="1">
      <alignment horizontal="right"/>
    </xf>
    <xf numFmtId="182" fontId="21" fillId="0" borderId="0" xfId="0" applyNumberFormat="1" applyFont="1" applyBorder="1" applyAlignment="1">
      <alignment horizontal="right"/>
    </xf>
    <xf numFmtId="182" fontId="11" fillId="0" borderId="0" xfId="0" applyNumberFormat="1" applyFont="1" applyFill="1" applyAlignment="1">
      <alignment horizontal="right"/>
    </xf>
    <xf numFmtId="182" fontId="21" fillId="0" borderId="0" xfId="0" applyNumberFormat="1" applyFont="1" applyFill="1" applyBorder="1" applyAlignment="1">
      <alignment horizontal="right"/>
    </xf>
    <xf numFmtId="0" fontId="21" fillId="0" borderId="0" xfId="0" applyFont="1" applyBorder="1" applyAlignment="1">
      <alignment/>
    </xf>
    <xf numFmtId="0" fontId="21" fillId="33" borderId="0" xfId="0" applyFont="1" applyFill="1" applyAlignment="1">
      <alignment/>
    </xf>
    <xf numFmtId="16" fontId="21" fillId="0" borderId="0" xfId="0" applyNumberFormat="1" applyFont="1" applyAlignment="1" quotePrefix="1">
      <alignment/>
    </xf>
    <xf numFmtId="0" fontId="21" fillId="0" borderId="0" xfId="0" applyNumberFormat="1" applyFont="1" applyAlignment="1">
      <alignment horizontal="right"/>
    </xf>
    <xf numFmtId="0" fontId="21" fillId="0" borderId="0" xfId="0" applyNumberFormat="1" applyFont="1" applyAlignment="1">
      <alignment horizontal="left"/>
    </xf>
    <xf numFmtId="193" fontId="21" fillId="0" borderId="0" xfId="0" applyNumberFormat="1" applyFont="1" applyBorder="1" applyAlignment="1" quotePrefix="1">
      <alignment horizontal="right"/>
    </xf>
    <xf numFmtId="185" fontId="11" fillId="0" borderId="0" xfId="0" applyNumberFormat="1" applyFont="1" applyAlignment="1">
      <alignment horizontal="left"/>
    </xf>
    <xf numFmtId="184" fontId="21" fillId="0" borderId="0" xfId="0" applyNumberFormat="1" applyFont="1" applyBorder="1" applyAlignment="1">
      <alignment horizontal="right"/>
    </xf>
    <xf numFmtId="0" fontId="11" fillId="0" borderId="0" xfId="0" applyFont="1" applyAlignment="1" quotePrefix="1">
      <alignment/>
    </xf>
    <xf numFmtId="196" fontId="21" fillId="0" borderId="0" xfId="0" applyNumberFormat="1" applyFont="1" applyAlignment="1" quotePrefix="1">
      <alignment horizontal="right"/>
    </xf>
    <xf numFmtId="1" fontId="21" fillId="0" borderId="0" xfId="0" applyNumberFormat="1" applyFont="1" applyFill="1" applyBorder="1" applyAlignment="1">
      <alignment horizontal="right"/>
    </xf>
    <xf numFmtId="49" fontId="5" fillId="0" borderId="0" xfId="0" applyNumberFormat="1" applyFont="1" applyAlignment="1">
      <alignment/>
    </xf>
    <xf numFmtId="0" fontId="21" fillId="0" borderId="0" xfId="0" applyFont="1" applyAlignment="1">
      <alignment horizontal="right"/>
    </xf>
    <xf numFmtId="49" fontId="11" fillId="0" borderId="0" xfId="0" applyNumberFormat="1" applyFont="1" applyAlignment="1">
      <alignment/>
    </xf>
    <xf numFmtId="0" fontId="5" fillId="0" borderId="0" xfId="0" applyFont="1" applyAlignment="1" applyProtection="1">
      <alignment/>
      <protection/>
    </xf>
    <xf numFmtId="1" fontId="21" fillId="0" borderId="0" xfId="0" applyNumberFormat="1" applyFont="1" applyFill="1" applyBorder="1" applyAlignment="1" applyProtection="1">
      <alignment horizontal="right"/>
      <protection/>
    </xf>
    <xf numFmtId="193" fontId="21" fillId="0" borderId="0" xfId="0" applyNumberFormat="1" applyFont="1" applyBorder="1" applyAlignment="1" applyProtection="1" quotePrefix="1">
      <alignment horizontal="right"/>
      <protection/>
    </xf>
    <xf numFmtId="184" fontId="11" fillId="0" borderId="0" xfId="0" applyNumberFormat="1" applyFont="1" applyFill="1" applyBorder="1" applyAlignment="1" applyProtection="1">
      <alignment horizontal="right"/>
      <protection/>
    </xf>
    <xf numFmtId="184" fontId="11" fillId="0" borderId="0" xfId="0" applyNumberFormat="1" applyFont="1" applyBorder="1" applyAlignment="1" applyProtection="1">
      <alignment horizontal="right"/>
      <protection/>
    </xf>
    <xf numFmtId="184" fontId="5" fillId="0" borderId="0" xfId="0" applyNumberFormat="1" applyFont="1" applyFill="1" applyBorder="1" applyAlignment="1" applyProtection="1">
      <alignment horizontal="right"/>
      <protection/>
    </xf>
    <xf numFmtId="184" fontId="6" fillId="0" borderId="0" xfId="0" applyNumberFormat="1" applyFont="1" applyBorder="1" applyAlignment="1" applyProtection="1">
      <alignment horizontal="right"/>
      <protection/>
    </xf>
    <xf numFmtId="182" fontId="11" fillId="0" borderId="0" xfId="0" applyNumberFormat="1" applyFont="1" applyFill="1" applyBorder="1" applyAlignment="1" applyProtection="1">
      <alignment horizontal="right"/>
      <protection/>
    </xf>
    <xf numFmtId="182" fontId="11" fillId="0" borderId="0" xfId="0" applyNumberFormat="1" applyFont="1" applyFill="1" applyAlignment="1" applyProtection="1">
      <alignment horizontal="right"/>
      <protection/>
    </xf>
    <xf numFmtId="182" fontId="11" fillId="0" borderId="10" xfId="0" applyNumberFormat="1" applyFont="1" applyFill="1" applyBorder="1" applyAlignment="1" applyProtection="1">
      <alignment horizontal="right"/>
      <protection/>
    </xf>
    <xf numFmtId="182" fontId="21" fillId="0" borderId="0" xfId="0" applyNumberFormat="1" applyFont="1" applyFill="1" applyBorder="1" applyAlignment="1" applyProtection="1">
      <alignment horizontal="right"/>
      <protection/>
    </xf>
    <xf numFmtId="182" fontId="5" fillId="0" borderId="0" xfId="0" applyNumberFormat="1" applyFont="1" applyFill="1" applyBorder="1" applyAlignment="1" applyProtection="1">
      <alignment horizontal="right"/>
      <protection/>
    </xf>
    <xf numFmtId="184" fontId="5" fillId="0" borderId="0" xfId="0" applyNumberFormat="1" applyFont="1" applyAlignment="1" applyProtection="1">
      <alignment horizontal="right"/>
      <protection/>
    </xf>
    <xf numFmtId="184" fontId="6" fillId="0" borderId="0" xfId="0" applyNumberFormat="1" applyFont="1" applyAlignment="1" applyProtection="1" quotePrefix="1">
      <alignment horizontal="right"/>
      <protection/>
    </xf>
    <xf numFmtId="184" fontId="11" fillId="0" borderId="0" xfId="0" applyNumberFormat="1" applyFont="1" applyAlignment="1" applyProtection="1">
      <alignment horizontal="right"/>
      <protection/>
    </xf>
    <xf numFmtId="184" fontId="6" fillId="0" borderId="0" xfId="0" applyNumberFormat="1" applyFont="1" applyAlignment="1" applyProtection="1">
      <alignment horizontal="right"/>
      <protection/>
    </xf>
    <xf numFmtId="184" fontId="5" fillId="0" borderId="0" xfId="0" applyNumberFormat="1" applyFont="1" applyBorder="1" applyAlignment="1" applyProtection="1">
      <alignment horizontal="right"/>
      <protection/>
    </xf>
    <xf numFmtId="186" fontId="5" fillId="0" borderId="0" xfId="0" applyNumberFormat="1" applyFont="1" applyAlignment="1" applyProtection="1">
      <alignment/>
      <protection/>
    </xf>
    <xf numFmtId="186" fontId="6" fillId="0" borderId="0" xfId="0" applyNumberFormat="1" applyFont="1" applyAlignment="1" applyProtection="1">
      <alignment/>
      <protection/>
    </xf>
    <xf numFmtId="186" fontId="6" fillId="33" borderId="0" xfId="0" applyNumberFormat="1" applyFont="1" applyFill="1" applyAlignment="1" applyProtection="1">
      <alignment/>
      <protection/>
    </xf>
    <xf numFmtId="182" fontId="5" fillId="33" borderId="0" xfId="0" applyNumberFormat="1" applyFont="1" applyFill="1" applyAlignment="1" applyProtection="1">
      <alignment horizontal="right"/>
      <protection/>
    </xf>
    <xf numFmtId="182" fontId="5" fillId="0" borderId="0" xfId="0" applyNumberFormat="1" applyFont="1" applyAlignment="1" applyProtection="1">
      <alignment horizontal="right"/>
      <protection/>
    </xf>
    <xf numFmtId="191" fontId="11" fillId="0" borderId="0" xfId="0" applyNumberFormat="1" applyFont="1" applyAlignment="1">
      <alignment horizontal="left"/>
    </xf>
    <xf numFmtId="196" fontId="21" fillId="0" borderId="0" xfId="0" applyNumberFormat="1" applyFont="1" applyAlignment="1">
      <alignment horizontal="right"/>
    </xf>
    <xf numFmtId="196" fontId="11" fillId="0" borderId="0" xfId="0" applyNumberFormat="1" applyFont="1" applyAlignment="1">
      <alignment horizontal="right"/>
    </xf>
    <xf numFmtId="0" fontId="5" fillId="0" borderId="0" xfId="0" applyFont="1" applyBorder="1" applyAlignment="1">
      <alignment/>
    </xf>
    <xf numFmtId="0" fontId="5" fillId="33" borderId="0" xfId="0" applyFont="1" applyFill="1" applyAlignment="1">
      <alignment/>
    </xf>
    <xf numFmtId="0" fontId="13" fillId="33" borderId="0" xfId="0" applyFont="1" applyFill="1" applyAlignment="1">
      <alignment/>
    </xf>
    <xf numFmtId="0" fontId="4" fillId="33" borderId="0" xfId="0" applyFont="1" applyFill="1" applyBorder="1" applyAlignment="1">
      <alignment/>
    </xf>
    <xf numFmtId="0" fontId="13" fillId="33" borderId="0" xfId="0" applyFont="1" applyFill="1" applyBorder="1" applyAlignment="1">
      <alignment/>
    </xf>
    <xf numFmtId="49" fontId="4" fillId="0" borderId="0" xfId="0" applyNumberFormat="1" applyFont="1" applyAlignment="1">
      <alignment horizontal="right"/>
    </xf>
    <xf numFmtId="49" fontId="4" fillId="0" borderId="0" xfId="0" applyNumberFormat="1" applyFont="1" applyBorder="1" applyAlignment="1">
      <alignment horizontal="right"/>
    </xf>
    <xf numFmtId="49" fontId="21" fillId="0" borderId="0" xfId="0" applyNumberFormat="1" applyFont="1" applyBorder="1" applyAlignment="1">
      <alignment horizontal="left"/>
    </xf>
    <xf numFmtId="196" fontId="21" fillId="0" borderId="0" xfId="0" applyNumberFormat="1" applyFont="1" applyBorder="1" applyAlignment="1">
      <alignment horizontal="left"/>
    </xf>
    <xf numFmtId="0" fontId="13" fillId="0" borderId="0" xfId="0" applyNumberFormat="1" applyFont="1" applyAlignment="1" applyProtection="1">
      <alignment/>
      <protection/>
    </xf>
    <xf numFmtId="185" fontId="4" fillId="0" borderId="0" xfId="0" applyNumberFormat="1" applyFont="1" applyFill="1" applyBorder="1" applyAlignment="1">
      <alignment horizontal="centerContinuous"/>
    </xf>
    <xf numFmtId="3" fontId="4" fillId="33" borderId="0" xfId="0" applyNumberFormat="1" applyFont="1" applyFill="1" applyBorder="1" applyAlignment="1" applyProtection="1">
      <alignment/>
      <protection locked="0"/>
    </xf>
    <xf numFmtId="196" fontId="13" fillId="0" borderId="0" xfId="0" applyNumberFormat="1" applyFont="1" applyBorder="1" applyAlignment="1">
      <alignment horizontal="right"/>
    </xf>
    <xf numFmtId="3" fontId="24" fillId="0" borderId="11" xfId="0" applyNumberFormat="1" applyFont="1" applyFill="1" applyBorder="1" applyAlignment="1" applyProtection="1">
      <alignment/>
      <protection/>
    </xf>
    <xf numFmtId="0" fontId="0" fillId="0" borderId="0" xfId="0" applyFont="1" applyAlignment="1">
      <alignment/>
    </xf>
    <xf numFmtId="3" fontId="4" fillId="0" borderId="0" xfId="0" applyNumberFormat="1" applyFont="1" applyFill="1" applyBorder="1" applyAlignment="1">
      <alignment/>
    </xf>
    <xf numFmtId="3" fontId="24" fillId="0" borderId="11" xfId="0" applyNumberFormat="1" applyFont="1" applyFill="1" applyBorder="1" applyAlignment="1">
      <alignment/>
    </xf>
    <xf numFmtId="3" fontId="4" fillId="0" borderId="0" xfId="0" applyNumberFormat="1" applyFont="1" applyAlignment="1">
      <alignment/>
    </xf>
    <xf numFmtId="49" fontId="21" fillId="0" borderId="0" xfId="0" applyNumberFormat="1" applyFont="1" applyBorder="1" applyAlignment="1">
      <alignment horizontal="right"/>
    </xf>
    <xf numFmtId="3" fontId="24" fillId="0" borderId="0" xfId="0" applyNumberFormat="1" applyFont="1" applyFill="1" applyBorder="1" applyAlignment="1">
      <alignment/>
    </xf>
    <xf numFmtId="3" fontId="24" fillId="0" borderId="0" xfId="0" applyNumberFormat="1" applyFont="1" applyFill="1" applyBorder="1" applyAlignment="1" applyProtection="1">
      <alignment/>
      <protection/>
    </xf>
    <xf numFmtId="0" fontId="4" fillId="0" borderId="0" xfId="0" applyNumberFormat="1" applyFont="1" applyBorder="1" applyAlignment="1">
      <alignment horizontal="right"/>
    </xf>
    <xf numFmtId="184" fontId="11" fillId="0" borderId="0" xfId="0" applyNumberFormat="1" applyFont="1" applyFill="1" applyAlignment="1" applyProtection="1">
      <alignment horizontal="right"/>
      <protection/>
    </xf>
    <xf numFmtId="0" fontId="4" fillId="34" borderId="0" xfId="0" applyFont="1" applyFill="1" applyAlignment="1">
      <alignment/>
    </xf>
    <xf numFmtId="49" fontId="4" fillId="34" borderId="0" xfId="0" applyNumberFormat="1" applyFont="1" applyFill="1" applyBorder="1" applyAlignment="1">
      <alignment horizontal="right"/>
    </xf>
    <xf numFmtId="0" fontId="0" fillId="34" borderId="0" xfId="0" applyFont="1" applyFill="1" applyAlignment="1">
      <alignment/>
    </xf>
    <xf numFmtId="49" fontId="4" fillId="34" borderId="0" xfId="0" applyNumberFormat="1" applyFont="1" applyFill="1" applyAlignment="1">
      <alignment horizontal="right"/>
    </xf>
    <xf numFmtId="3" fontId="4" fillId="34" borderId="0" xfId="0" applyNumberFormat="1" applyFont="1" applyFill="1" applyAlignment="1">
      <alignment/>
    </xf>
    <xf numFmtId="49" fontId="4" fillId="0" borderId="0" xfId="0" applyNumberFormat="1" applyFont="1" applyFill="1" applyAlignment="1">
      <alignment horizontal="right"/>
    </xf>
    <xf numFmtId="0" fontId="4" fillId="0" borderId="0" xfId="0" applyFont="1" applyFill="1" applyAlignment="1">
      <alignment/>
    </xf>
    <xf numFmtId="3" fontId="4" fillId="0" borderId="0" xfId="0" applyNumberFormat="1" applyFont="1" applyFill="1" applyAlignment="1">
      <alignment/>
    </xf>
    <xf numFmtId="0" fontId="27" fillId="35" borderId="0" xfId="0" applyFont="1" applyFill="1" applyAlignment="1">
      <alignment/>
    </xf>
    <xf numFmtId="0" fontId="26" fillId="35" borderId="0" xfId="0" applyFont="1" applyFill="1" applyBorder="1" applyAlignment="1">
      <alignment horizontal="centerContinuous"/>
    </xf>
    <xf numFmtId="0" fontId="27" fillId="35" borderId="0" xfId="0" applyFont="1" applyFill="1" applyBorder="1" applyAlignment="1">
      <alignment horizontal="centerContinuous"/>
    </xf>
    <xf numFmtId="182" fontId="27" fillId="35" borderId="0" xfId="0" applyNumberFormat="1" applyFont="1" applyFill="1" applyBorder="1" applyAlignment="1">
      <alignment horizontal="centerContinuous"/>
    </xf>
    <xf numFmtId="0" fontId="27" fillId="35" borderId="0" xfId="0" applyFont="1" applyFill="1" applyBorder="1" applyAlignment="1">
      <alignment/>
    </xf>
    <xf numFmtId="0" fontId="28" fillId="35" borderId="0" xfId="0" applyFont="1" applyFill="1" applyAlignment="1">
      <alignment/>
    </xf>
    <xf numFmtId="184" fontId="29" fillId="0" borderId="11" xfId="0" applyNumberFormat="1" applyFont="1" applyBorder="1" applyAlignment="1" applyProtection="1">
      <alignment horizontal="right"/>
      <protection/>
    </xf>
    <xf numFmtId="0" fontId="30" fillId="0" borderId="0" xfId="0" applyFont="1" applyAlignment="1">
      <alignment/>
    </xf>
    <xf numFmtId="184" fontId="29" fillId="0" borderId="11" xfId="0" applyNumberFormat="1" applyFont="1" applyBorder="1" applyAlignment="1">
      <alignment horizontal="right"/>
    </xf>
    <xf numFmtId="184" fontId="29" fillId="0" borderId="12" xfId="0" applyNumberFormat="1" applyFont="1" applyFill="1" applyBorder="1" applyAlignment="1" applyProtection="1">
      <alignment horizontal="right"/>
      <protection/>
    </xf>
    <xf numFmtId="184" fontId="29" fillId="0" borderId="12" xfId="0" applyNumberFormat="1" applyFont="1" applyFill="1" applyBorder="1" applyAlignment="1">
      <alignment horizontal="right"/>
    </xf>
    <xf numFmtId="0" fontId="25" fillId="34" borderId="0" xfId="0" applyFont="1" applyFill="1" applyAlignment="1">
      <alignment/>
    </xf>
    <xf numFmtId="184" fontId="29" fillId="0" borderId="0" xfId="0" applyNumberFormat="1" applyFont="1" applyFill="1" applyBorder="1" applyAlignment="1" applyProtection="1">
      <alignment horizontal="right"/>
      <protection/>
    </xf>
    <xf numFmtId="184" fontId="29" fillId="0" borderId="0" xfId="0" applyNumberFormat="1" applyFont="1" applyFill="1" applyBorder="1" applyAlignment="1">
      <alignment horizontal="right"/>
    </xf>
    <xf numFmtId="184" fontId="29" fillId="0" borderId="12" xfId="0" applyNumberFormat="1" applyFont="1" applyBorder="1" applyAlignment="1" applyProtection="1">
      <alignment horizontal="right"/>
      <protection/>
    </xf>
    <xf numFmtId="184" fontId="29" fillId="0" borderId="12" xfId="0" applyNumberFormat="1" applyFont="1" applyBorder="1" applyAlignment="1">
      <alignment horizontal="right"/>
    </xf>
    <xf numFmtId="184" fontId="29" fillId="0" borderId="13" xfId="0" applyNumberFormat="1" applyFont="1" applyBorder="1" applyAlignment="1" applyProtection="1">
      <alignment horizontal="right"/>
      <protection/>
    </xf>
    <xf numFmtId="184" fontId="29" fillId="0" borderId="13" xfId="0" applyNumberFormat="1" applyFont="1" applyBorder="1" applyAlignment="1">
      <alignment horizontal="right"/>
    </xf>
    <xf numFmtId="184" fontId="31" fillId="0" borderId="12" xfId="0" applyNumberFormat="1" applyFont="1" applyBorder="1" applyAlignment="1" applyProtection="1">
      <alignment horizontal="right"/>
      <protection/>
    </xf>
    <xf numFmtId="184" fontId="31" fillId="0" borderId="12" xfId="0" applyNumberFormat="1" applyFont="1" applyBorder="1" applyAlignment="1">
      <alignment horizontal="right"/>
    </xf>
    <xf numFmtId="184" fontId="31" fillId="0" borderId="13" xfId="0" applyNumberFormat="1" applyFont="1" applyBorder="1" applyAlignment="1" applyProtection="1">
      <alignment horizontal="right"/>
      <protection/>
    </xf>
    <xf numFmtId="184" fontId="31" fillId="0" borderId="13" xfId="0" applyNumberFormat="1" applyFont="1" applyBorder="1" applyAlignment="1">
      <alignment horizontal="right"/>
    </xf>
    <xf numFmtId="182" fontId="29" fillId="0" borderId="13" xfId="0" applyNumberFormat="1" applyFont="1" applyFill="1" applyBorder="1" applyAlignment="1" applyProtection="1">
      <alignment horizontal="right"/>
      <protection/>
    </xf>
    <xf numFmtId="182" fontId="29" fillId="0" borderId="13" xfId="0" applyNumberFormat="1" applyFont="1" applyFill="1" applyBorder="1" applyAlignment="1">
      <alignment horizontal="right"/>
    </xf>
    <xf numFmtId="184" fontId="29" fillId="0" borderId="0" xfId="0" applyNumberFormat="1" applyFont="1" applyBorder="1" applyAlignment="1">
      <alignment horizontal="right"/>
    </xf>
    <xf numFmtId="184" fontId="32" fillId="0" borderId="0" xfId="0" applyNumberFormat="1" applyFont="1" applyBorder="1" applyAlignment="1">
      <alignment horizontal="right"/>
    </xf>
    <xf numFmtId="182" fontId="29" fillId="0" borderId="0" xfId="0" applyNumberFormat="1" applyFont="1" applyFill="1" applyBorder="1" applyAlignment="1">
      <alignment horizontal="right"/>
    </xf>
    <xf numFmtId="184" fontId="29" fillId="0" borderId="10" xfId="0" applyNumberFormat="1" applyFont="1" applyFill="1" applyBorder="1" applyAlignment="1">
      <alignment horizontal="right"/>
    </xf>
    <xf numFmtId="182" fontId="32" fillId="0" borderId="0" xfId="0" applyNumberFormat="1" applyFont="1" applyFill="1" applyBorder="1" applyAlignment="1">
      <alignment horizontal="right"/>
    </xf>
    <xf numFmtId="184" fontId="29" fillId="0" borderId="14" xfId="0" applyNumberFormat="1" applyFont="1" applyFill="1" applyBorder="1" applyAlignment="1">
      <alignment horizontal="right"/>
    </xf>
    <xf numFmtId="184" fontId="11" fillId="33" borderId="0" xfId="0" applyNumberFormat="1" applyFont="1" applyFill="1" applyBorder="1" applyAlignment="1" applyProtection="1">
      <alignment horizontal="right"/>
      <protection locked="0"/>
    </xf>
    <xf numFmtId="0" fontId="23" fillId="0" borderId="0" xfId="0" applyFont="1" applyFill="1" applyBorder="1" applyAlignment="1">
      <alignment/>
    </xf>
    <xf numFmtId="0" fontId="21" fillId="0" borderId="0" xfId="0" applyNumberFormat="1" applyFont="1" applyFill="1" applyBorder="1" applyAlignment="1">
      <alignment/>
    </xf>
    <xf numFmtId="0" fontId="23" fillId="0" borderId="0" xfId="0" applyNumberFormat="1" applyFont="1" applyFill="1" applyBorder="1" applyAlignment="1">
      <alignment/>
    </xf>
    <xf numFmtId="0" fontId="11" fillId="0" borderId="0" xfId="0" applyFont="1" applyFill="1" applyBorder="1" applyAlignment="1">
      <alignment/>
    </xf>
    <xf numFmtId="0" fontId="21" fillId="0" borderId="0" xfId="0" applyFont="1" applyFill="1" applyBorder="1" applyAlignment="1">
      <alignment/>
    </xf>
    <xf numFmtId="0" fontId="4" fillId="36" borderId="0" xfId="0" applyFont="1" applyFill="1" applyAlignment="1">
      <alignment/>
    </xf>
    <xf numFmtId="0" fontId="33" fillId="34" borderId="0" xfId="0" applyFont="1" applyFill="1" applyAlignment="1">
      <alignment/>
    </xf>
    <xf numFmtId="3" fontId="34" fillId="34" borderId="0" xfId="0" applyNumberFormat="1" applyFont="1" applyFill="1" applyAlignment="1">
      <alignment/>
    </xf>
    <xf numFmtId="0" fontId="4" fillId="0" borderId="15" xfId="0" applyFont="1" applyBorder="1" applyAlignment="1">
      <alignment/>
    </xf>
    <xf numFmtId="49" fontId="4" fillId="0" borderId="15" xfId="0" applyNumberFormat="1" applyFont="1" applyBorder="1" applyAlignment="1">
      <alignment horizontal="right"/>
    </xf>
    <xf numFmtId="3" fontId="4" fillId="0" borderId="15" xfId="0" applyNumberFormat="1" applyFont="1" applyBorder="1" applyAlignment="1">
      <alignment/>
    </xf>
    <xf numFmtId="49" fontId="21" fillId="0" borderId="15" xfId="0" applyNumberFormat="1" applyFont="1" applyBorder="1" applyAlignment="1">
      <alignment horizontal="right"/>
    </xf>
    <xf numFmtId="0" fontId="5" fillId="0" borderId="0" xfId="0" applyFont="1" applyAlignment="1" applyProtection="1">
      <alignment horizontal="center"/>
      <protection/>
    </xf>
    <xf numFmtId="186" fontId="5" fillId="0" borderId="0" xfId="0" applyNumberFormat="1" applyFont="1" applyBorder="1" applyAlignment="1" applyProtection="1">
      <alignment/>
      <protection/>
    </xf>
    <xf numFmtId="0" fontId="5" fillId="0" borderId="0" xfId="0" applyFont="1" applyBorder="1" applyAlignment="1" applyProtection="1">
      <alignment/>
      <protection/>
    </xf>
    <xf numFmtId="0" fontId="4" fillId="0" borderId="0" xfId="0" applyFont="1" applyAlignment="1" applyProtection="1">
      <alignment/>
      <protection/>
    </xf>
    <xf numFmtId="0" fontId="6" fillId="0" borderId="0" xfId="0" applyFont="1" applyAlignment="1" applyProtection="1">
      <alignment horizontal="centerContinuous"/>
      <protection/>
    </xf>
    <xf numFmtId="186" fontId="6" fillId="0" borderId="0" xfId="0" applyNumberFormat="1" applyFont="1" applyAlignment="1" applyProtection="1">
      <alignment horizontal="centerContinuous"/>
      <protection/>
    </xf>
    <xf numFmtId="186" fontId="6" fillId="0" borderId="0" xfId="0" applyNumberFormat="1" applyFont="1" applyBorder="1" applyAlignment="1" applyProtection="1">
      <alignment horizontal="centerContinuous"/>
      <protection/>
    </xf>
    <xf numFmtId="0" fontId="5" fillId="0" borderId="0" xfId="0" applyFont="1" applyBorder="1" applyAlignment="1" applyProtection="1">
      <alignment/>
      <protection/>
    </xf>
    <xf numFmtId="0" fontId="20" fillId="0" borderId="0" xfId="0" applyFont="1" applyAlignment="1" applyProtection="1">
      <alignment horizontal="center"/>
      <protection/>
    </xf>
    <xf numFmtId="0" fontId="4" fillId="0" borderId="0" xfId="0" applyFont="1" applyAlignment="1" applyProtection="1">
      <alignment horizontal="center"/>
      <protection/>
    </xf>
    <xf numFmtId="182" fontId="5" fillId="0" borderId="0" xfId="0" applyNumberFormat="1" applyFont="1" applyBorder="1" applyAlignment="1" applyProtection="1">
      <alignment horizontal="right"/>
      <protection/>
    </xf>
    <xf numFmtId="0" fontId="5" fillId="0" borderId="0" xfId="0" applyFont="1" applyAlignment="1" applyProtection="1">
      <alignment/>
      <protection/>
    </xf>
    <xf numFmtId="0" fontId="7"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protection/>
    </xf>
    <xf numFmtId="0" fontId="4" fillId="0" borderId="0" xfId="0" applyFont="1" applyBorder="1" applyAlignment="1" applyProtection="1">
      <alignment horizontal="center"/>
      <protection/>
    </xf>
    <xf numFmtId="184" fontId="5" fillId="0" borderId="0" xfId="0" applyNumberFormat="1" applyFont="1" applyBorder="1" applyAlignment="1" applyProtection="1">
      <alignment/>
      <protection/>
    </xf>
    <xf numFmtId="0" fontId="11" fillId="0" borderId="0" xfId="0" applyFont="1" applyBorder="1" applyAlignment="1" applyProtection="1">
      <alignment/>
      <protection/>
    </xf>
    <xf numFmtId="0" fontId="14" fillId="0" borderId="0" xfId="0" applyFont="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protection/>
    </xf>
    <xf numFmtId="0" fontId="36" fillId="0" borderId="0" xfId="0" applyFont="1" applyAlignment="1" applyProtection="1">
      <alignment horizontal="center"/>
      <protection/>
    </xf>
    <xf numFmtId="0" fontId="36" fillId="0" borderId="0" xfId="0" applyFont="1" applyAlignment="1" applyProtection="1">
      <alignment horizontal="left"/>
      <protection/>
    </xf>
    <xf numFmtId="186" fontId="36" fillId="0" borderId="0" xfId="0" applyNumberFormat="1" applyFont="1" applyAlignment="1" applyProtection="1">
      <alignment horizontal="centerContinuous"/>
      <protection/>
    </xf>
    <xf numFmtId="0" fontId="6" fillId="0" borderId="0" xfId="0" applyFont="1" applyAlignment="1" applyProtection="1">
      <alignment horizontal="left"/>
      <protection/>
    </xf>
    <xf numFmtId="186" fontId="6" fillId="0" borderId="0" xfId="0" applyNumberFormat="1" applyFont="1" applyBorder="1" applyAlignment="1" applyProtection="1">
      <alignment/>
      <protection/>
    </xf>
    <xf numFmtId="0" fontId="0" fillId="0" borderId="0" xfId="0" applyAlignment="1" applyProtection="1">
      <alignment/>
      <protection/>
    </xf>
    <xf numFmtId="0" fontId="13" fillId="0" borderId="0" xfId="0" applyFont="1" applyAlignment="1" applyProtection="1">
      <alignment/>
      <protection/>
    </xf>
    <xf numFmtId="183" fontId="5" fillId="0" borderId="0" xfId="0" applyNumberFormat="1" applyFont="1" applyBorder="1" applyAlignment="1" applyProtection="1">
      <alignment/>
      <protection/>
    </xf>
    <xf numFmtId="0" fontId="6" fillId="0" borderId="0" xfId="0" applyFont="1" applyBorder="1" applyAlignment="1" applyProtection="1">
      <alignment horizontal="left"/>
      <protection/>
    </xf>
    <xf numFmtId="190" fontId="5" fillId="0" borderId="0" xfId="0" applyNumberFormat="1" applyFont="1" applyBorder="1" applyAlignment="1" applyProtection="1">
      <alignment/>
      <protection/>
    </xf>
    <xf numFmtId="194" fontId="5" fillId="0" borderId="0" xfId="0" applyNumberFormat="1" applyFont="1" applyBorder="1" applyAlignment="1" applyProtection="1">
      <alignment horizontal="centerContinuous"/>
      <protection/>
    </xf>
    <xf numFmtId="0" fontId="5" fillId="0" borderId="0" xfId="0" applyNumberFormat="1" applyFont="1" applyBorder="1" applyAlignment="1" applyProtection="1">
      <alignment horizontal="centerContinuous"/>
      <protection/>
    </xf>
    <xf numFmtId="191" fontId="5" fillId="0" borderId="0" xfId="0" applyNumberFormat="1" applyFont="1" applyBorder="1" applyAlignment="1" applyProtection="1">
      <alignment horizontal="centerContinuous"/>
      <protection/>
    </xf>
    <xf numFmtId="186" fontId="20" fillId="0" borderId="16" xfId="0" applyNumberFormat="1" applyFont="1" applyBorder="1" applyAlignment="1" applyProtection="1">
      <alignment horizontal="left" vertical="center"/>
      <protection/>
    </xf>
    <xf numFmtId="186" fontId="13" fillId="0" borderId="16" xfId="0" applyNumberFormat="1" applyFont="1" applyBorder="1" applyAlignment="1" applyProtection="1">
      <alignment vertical="center"/>
      <protection/>
    </xf>
    <xf numFmtId="198" fontId="4" fillId="33" borderId="0" xfId="0" applyNumberFormat="1" applyFont="1" applyFill="1" applyBorder="1" applyAlignment="1" applyProtection="1">
      <alignment horizontal="left"/>
      <protection locked="0"/>
    </xf>
    <xf numFmtId="0" fontId="13" fillId="0" borderId="0" xfId="0" applyNumberFormat="1" applyFont="1" applyFill="1" applyBorder="1" applyAlignment="1">
      <alignment horizontal="right"/>
    </xf>
    <xf numFmtId="49" fontId="4" fillId="0" borderId="0" xfId="0" applyNumberFormat="1" applyFont="1" applyBorder="1" applyAlignment="1">
      <alignment horizontal="left"/>
    </xf>
    <xf numFmtId="3" fontId="37" fillId="0" borderId="11" xfId="0" applyNumberFormat="1" applyFont="1" applyFill="1" applyBorder="1" applyAlignment="1" applyProtection="1">
      <alignment/>
      <protection/>
    </xf>
    <xf numFmtId="0" fontId="35" fillId="36" borderId="0" xfId="0" applyNumberFormat="1" applyFont="1" applyFill="1" applyAlignment="1" applyProtection="1">
      <alignment horizontal="left"/>
      <protection/>
    </xf>
    <xf numFmtId="49" fontId="21" fillId="0" borderId="15" xfId="0" applyNumberFormat="1" applyFont="1" applyBorder="1" applyAlignment="1" applyProtection="1">
      <alignment horizontal="right"/>
      <protection locked="0"/>
    </xf>
    <xf numFmtId="3" fontId="38" fillId="0" borderId="0" xfId="0" applyNumberFormat="1" applyFont="1" applyAlignment="1" applyProtection="1">
      <alignment horizontal="right"/>
      <protection/>
    </xf>
    <xf numFmtId="185" fontId="4" fillId="0" borderId="0" xfId="0" applyNumberFormat="1" applyFont="1" applyFill="1" applyBorder="1" applyAlignment="1" applyProtection="1">
      <alignment horizontal="centerContinuous"/>
      <protection locked="0"/>
    </xf>
    <xf numFmtId="0" fontId="21" fillId="0" borderId="0" xfId="0" applyFont="1" applyAlignment="1" applyProtection="1">
      <alignment horizontal="center"/>
      <protection/>
    </xf>
    <xf numFmtId="0" fontId="6" fillId="0" borderId="0" xfId="0" applyFont="1" applyAlignment="1" applyProtection="1">
      <alignment horizontal="center"/>
      <protection/>
    </xf>
    <xf numFmtId="0" fontId="11" fillId="0" borderId="0" xfId="0" applyFont="1" applyAlignment="1" applyProtection="1">
      <alignment horizontal="center"/>
      <protection/>
    </xf>
    <xf numFmtId="184" fontId="29" fillId="33" borderId="10" xfId="0" applyNumberFormat="1" applyFont="1" applyFill="1" applyBorder="1" applyAlignment="1" applyProtection="1">
      <alignment horizontal="right"/>
      <protection locked="0"/>
    </xf>
    <xf numFmtId="184" fontId="11" fillId="0" borderId="0" xfId="0" applyNumberFormat="1" applyFont="1" applyFill="1" applyBorder="1" applyAlignment="1" applyProtection="1">
      <alignment horizontal="right"/>
      <protection locked="0"/>
    </xf>
    <xf numFmtId="184" fontId="11" fillId="0" borderId="10" xfId="0" applyNumberFormat="1" applyFont="1" applyFill="1" applyBorder="1" applyAlignment="1" applyProtection="1">
      <alignment horizontal="right"/>
      <protection/>
    </xf>
    <xf numFmtId="0" fontId="0" fillId="0" borderId="0" xfId="0" applyBorder="1" applyAlignment="1">
      <alignment/>
    </xf>
    <xf numFmtId="184" fontId="29" fillId="0" borderId="0" xfId="0" applyNumberFormat="1" applyFont="1" applyBorder="1" applyAlignment="1" applyProtection="1">
      <alignment horizontal="right"/>
      <protection/>
    </xf>
    <xf numFmtId="184" fontId="5" fillId="0" borderId="10" xfId="0" applyNumberFormat="1" applyFont="1" applyFill="1" applyBorder="1" applyAlignment="1" applyProtection="1">
      <alignment horizontal="right"/>
      <protection/>
    </xf>
    <xf numFmtId="49" fontId="12" fillId="0" borderId="0" xfId="0" applyNumberFormat="1" applyFont="1" applyAlignment="1">
      <alignment/>
    </xf>
    <xf numFmtId="49" fontId="4" fillId="0" borderId="0" xfId="0" applyNumberFormat="1" applyFont="1" applyAlignment="1">
      <alignment/>
    </xf>
    <xf numFmtId="0" fontId="10" fillId="0" borderId="0" xfId="0" applyFont="1" applyAlignment="1">
      <alignment/>
    </xf>
    <xf numFmtId="0" fontId="6" fillId="0" borderId="0" xfId="0" applyFont="1" applyAlignment="1">
      <alignment horizontal="left" indent="4"/>
    </xf>
    <xf numFmtId="0" fontId="5" fillId="0" borderId="0" xfId="0" applyFont="1" applyAlignment="1">
      <alignment horizontal="left" indent="4"/>
    </xf>
    <xf numFmtId="0" fontId="25" fillId="0" borderId="0" xfId="0" applyFont="1" applyFill="1" applyAlignment="1">
      <alignment/>
    </xf>
    <xf numFmtId="186" fontId="6" fillId="33" borderId="10" xfId="0" applyNumberFormat="1" applyFont="1" applyFill="1" applyBorder="1" applyAlignment="1" applyProtection="1">
      <alignment horizontal="left"/>
      <protection locked="0"/>
    </xf>
    <xf numFmtId="3" fontId="4" fillId="33" borderId="10" xfId="0" applyNumberFormat="1" applyFont="1" applyFill="1" applyBorder="1" applyAlignment="1" applyProtection="1">
      <alignment/>
      <protection locked="0"/>
    </xf>
    <xf numFmtId="0" fontId="1" fillId="0" borderId="0" xfId="0" applyFont="1" applyAlignment="1">
      <alignment/>
    </xf>
    <xf numFmtId="0" fontId="1" fillId="0" borderId="0" xfId="0" applyFont="1" applyBorder="1" applyAlignment="1">
      <alignment/>
    </xf>
    <xf numFmtId="0" fontId="0" fillId="0" borderId="0" xfId="53" applyFont="1" applyAlignment="1" applyProtection="1">
      <alignment/>
      <protection/>
    </xf>
    <xf numFmtId="0" fontId="0" fillId="0" borderId="0" xfId="0" applyFont="1" applyAlignment="1">
      <alignment/>
    </xf>
    <xf numFmtId="0" fontId="6" fillId="0" borderId="0" xfId="0" applyFont="1" applyAlignment="1">
      <alignment/>
    </xf>
    <xf numFmtId="185" fontId="4" fillId="0" borderId="0" xfId="0" applyNumberFormat="1" applyFont="1" applyFill="1" applyBorder="1" applyAlignment="1" applyProtection="1">
      <alignment horizontal="center"/>
      <protection locked="0"/>
    </xf>
    <xf numFmtId="0" fontId="9" fillId="37" borderId="0" xfId="0" applyFont="1" applyFill="1" applyAlignment="1">
      <alignment/>
    </xf>
    <xf numFmtId="0" fontId="0" fillId="37" borderId="0" xfId="0" applyFill="1" applyAlignment="1">
      <alignment/>
    </xf>
    <xf numFmtId="0" fontId="6" fillId="37" borderId="0" xfId="0" applyFont="1" applyFill="1" applyAlignment="1">
      <alignment/>
    </xf>
    <xf numFmtId="0" fontId="1" fillId="37" borderId="0" xfId="0" applyFont="1" applyFill="1" applyAlignment="1">
      <alignment/>
    </xf>
    <xf numFmtId="0" fontId="0" fillId="37" borderId="0" xfId="0" applyFont="1" applyFill="1" applyAlignment="1">
      <alignment/>
    </xf>
    <xf numFmtId="0" fontId="5" fillId="37" borderId="0" xfId="0" applyFont="1" applyFill="1" applyAlignment="1">
      <alignment/>
    </xf>
    <xf numFmtId="0" fontId="91" fillId="0" borderId="0" xfId="0" applyFont="1" applyAlignment="1">
      <alignment/>
    </xf>
    <xf numFmtId="0" fontId="92" fillId="0" borderId="0" xfId="0" applyFont="1" applyAlignment="1">
      <alignment/>
    </xf>
    <xf numFmtId="0" fontId="6" fillId="33" borderId="10" xfId="0" applyFont="1" applyFill="1" applyBorder="1" applyAlignment="1" applyProtection="1">
      <alignment horizontal="center"/>
      <protection locked="0"/>
    </xf>
    <xf numFmtId="186" fontId="6" fillId="33" borderId="10" xfId="0" applyNumberFormat="1" applyFont="1" applyFill="1" applyBorder="1" applyAlignment="1" applyProtection="1">
      <alignment horizontal="right"/>
      <protection locked="0"/>
    </xf>
    <xf numFmtId="0" fontId="4" fillId="0" borderId="0" xfId="0" applyFont="1" applyAlignment="1" applyProtection="1">
      <alignment horizontal="right"/>
      <protection/>
    </xf>
    <xf numFmtId="198" fontId="4" fillId="33" borderId="0" xfId="0" applyNumberFormat="1" applyFont="1" applyFill="1" applyBorder="1" applyAlignment="1" applyProtection="1">
      <alignment/>
      <protection locked="0"/>
    </xf>
    <xf numFmtId="0" fontId="4" fillId="0" borderId="0" xfId="0" applyFont="1" applyAlignment="1" applyProtection="1">
      <alignment horizontal="center"/>
      <protection/>
    </xf>
    <xf numFmtId="0" fontId="4" fillId="0" borderId="0" xfId="0" applyFont="1" applyBorder="1" applyAlignment="1" applyProtection="1">
      <alignment horizontal="left"/>
      <protection/>
    </xf>
    <xf numFmtId="186" fontId="5" fillId="33" borderId="10" xfId="0" applyNumberFormat="1" applyFont="1" applyFill="1" applyBorder="1" applyAlignment="1" applyProtection="1">
      <alignment horizontal="right"/>
      <protection locked="0"/>
    </xf>
    <xf numFmtId="186" fontId="6" fillId="33" borderId="10" xfId="0" applyNumberFormat="1" applyFont="1" applyFill="1" applyBorder="1" applyAlignment="1" applyProtection="1">
      <alignment horizontal="left"/>
      <protection locked="0"/>
    </xf>
    <xf numFmtId="0" fontId="19" fillId="0" borderId="0" xfId="0" applyFont="1" applyAlignment="1" applyProtection="1">
      <alignment horizontal="center"/>
      <protection/>
    </xf>
    <xf numFmtId="0" fontId="18" fillId="33" borderId="0" xfId="0" applyNumberFormat="1" applyFont="1" applyFill="1" applyAlignment="1" applyProtection="1">
      <alignment horizontal="left"/>
      <protection locked="0"/>
    </xf>
    <xf numFmtId="0" fontId="18" fillId="33" borderId="0" xfId="0" applyFont="1" applyFill="1" applyAlignment="1" applyProtection="1">
      <alignment horizontal="right"/>
      <protection/>
    </xf>
    <xf numFmtId="0" fontId="19" fillId="0" borderId="0" xfId="0" applyFont="1" applyBorder="1" applyAlignment="1" applyProtection="1">
      <alignment horizontal="center" vertical="top"/>
      <protection/>
    </xf>
    <xf numFmtId="0" fontId="4" fillId="0" borderId="0" xfId="0" applyFont="1" applyAlignment="1" applyProtection="1">
      <alignment horizontal="center"/>
      <protection/>
    </xf>
    <xf numFmtId="0" fontId="4" fillId="33" borderId="0" xfId="0" applyFont="1" applyFill="1" applyAlignment="1" applyProtection="1">
      <alignment horizontal="center"/>
      <protection locked="0"/>
    </xf>
    <xf numFmtId="0" fontId="4" fillId="0" borderId="16" xfId="0" applyFont="1" applyBorder="1" applyAlignment="1" applyProtection="1">
      <alignment horizontal="center"/>
      <protection/>
    </xf>
    <xf numFmtId="198" fontId="11" fillId="33" borderId="10" xfId="0" applyNumberFormat="1" applyFont="1" applyFill="1" applyBorder="1" applyAlignment="1" applyProtection="1">
      <alignment horizontal="center"/>
      <protection locked="0"/>
    </xf>
    <xf numFmtId="0" fontId="11" fillId="33" borderId="10" xfId="0" applyFont="1" applyFill="1" applyBorder="1" applyAlignment="1" applyProtection="1">
      <alignment horizontal="center"/>
      <protection locked="0"/>
    </xf>
    <xf numFmtId="0" fontId="4" fillId="0" borderId="0" xfId="0" applyFont="1" applyAlignment="1" applyProtection="1">
      <alignment horizontal="right"/>
      <protection/>
    </xf>
    <xf numFmtId="0" fontId="26" fillId="35" borderId="0" xfId="0" applyFont="1" applyFill="1" applyBorder="1" applyAlignment="1">
      <alignment horizontal="center"/>
    </xf>
    <xf numFmtId="0" fontId="9" fillId="0" borderId="0" xfId="0" applyFont="1" applyAlignment="1">
      <alignment horizontal="left"/>
    </xf>
    <xf numFmtId="0" fontId="9" fillId="0" borderId="0" xfId="0" applyFont="1" applyFill="1" applyAlignment="1">
      <alignment horizontal="left"/>
    </xf>
    <xf numFmtId="191" fontId="11" fillId="0" borderId="0" xfId="0" applyNumberFormat="1" applyFont="1" applyAlignment="1">
      <alignment horizontal="center"/>
    </xf>
    <xf numFmtId="0" fontId="11" fillId="0" borderId="0" xfId="0" applyNumberFormat="1" applyFont="1" applyAlignment="1">
      <alignment horizontal="left"/>
    </xf>
    <xf numFmtId="0" fontId="11" fillId="0" borderId="0" xfId="0" applyNumberFormat="1" applyFont="1" applyAlignment="1">
      <alignment horizontal="center"/>
    </xf>
    <xf numFmtId="0" fontId="35" fillId="34" borderId="0" xfId="0" applyNumberFormat="1" applyFont="1" applyFill="1" applyAlignment="1" applyProtection="1">
      <alignment horizontal="left"/>
      <protection/>
    </xf>
    <xf numFmtId="0" fontId="6" fillId="37"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46</xdr:row>
      <xdr:rowOff>57150</xdr:rowOff>
    </xdr:from>
    <xdr:to>
      <xdr:col>9</xdr:col>
      <xdr:colOff>0</xdr:colOff>
      <xdr:row>47</xdr:row>
      <xdr:rowOff>0</xdr:rowOff>
    </xdr:to>
    <xdr:sp>
      <xdr:nvSpPr>
        <xdr:cNvPr id="1" name="Text 8"/>
        <xdr:cNvSpPr txBox="1">
          <a:spLocks noChangeArrowheads="1"/>
        </xdr:cNvSpPr>
      </xdr:nvSpPr>
      <xdr:spPr>
        <a:xfrm>
          <a:off x="704850" y="9648825"/>
          <a:ext cx="4857750" cy="285750"/>
        </a:xfrm>
        <a:prstGeom prst="rect">
          <a:avLst/>
        </a:prstGeom>
        <a:solidFill>
          <a:srgbClr val="FFFFFF"/>
        </a:solidFill>
        <a:ln w="1" cmpd="sng">
          <a:noFill/>
        </a:ln>
      </xdr:spPr>
      <xdr:txBody>
        <a:bodyPr vertOverflow="clip" wrap="square" lIns="36576" tIns="32004" rIns="36576" bIns="0"/>
        <a:p>
          <a:pPr algn="ctr">
            <a:defRPr/>
          </a:pPr>
          <a:r>
            <a:rPr lang="en-US" cap="none" sz="1400" b="1" i="0" u="none" baseline="0">
              <a:solidFill>
                <a:srgbClr val="000000"/>
              </a:solidFill>
            </a:rPr>
            <a:t>Á r i t a n i r
</a:t>
          </a:r>
        </a:p>
      </xdr:txBody>
    </xdr:sp>
    <xdr:clientData/>
  </xdr:twoCellAnchor>
  <xdr:twoCellAnchor>
    <xdr:from>
      <xdr:col>2</xdr:col>
      <xdr:colOff>0</xdr:colOff>
      <xdr:row>13</xdr:row>
      <xdr:rowOff>0</xdr:rowOff>
    </xdr:from>
    <xdr:to>
      <xdr:col>7</xdr:col>
      <xdr:colOff>685800</xdr:colOff>
      <xdr:row>13</xdr:row>
      <xdr:rowOff>0</xdr:rowOff>
    </xdr:to>
    <xdr:sp>
      <xdr:nvSpPr>
        <xdr:cNvPr id="2" name="Text Box 17"/>
        <xdr:cNvSpPr txBox="1">
          <a:spLocks noChangeArrowheads="1"/>
        </xdr:cNvSpPr>
      </xdr:nvSpPr>
      <xdr:spPr>
        <a:xfrm>
          <a:off x="1371600" y="2895600"/>
          <a:ext cx="3505200" cy="0"/>
        </a:xfrm>
        <a:prstGeom prst="rect">
          <a:avLst/>
        </a:prstGeom>
        <a:solidFill>
          <a:srgbClr val="FFFFFF"/>
        </a:solidFill>
        <a:ln w="9525" cmpd="sng">
          <a:noFill/>
        </a:ln>
      </xdr:spPr>
      <xdr:txBody>
        <a:bodyPr vertOverflow="clip" wrap="square" lIns="45720" tIns="45720" rIns="0" bIns="0"/>
        <a:p>
          <a:pPr algn="l">
            <a:defRPr/>
          </a:pPr>
          <a:r>
            <a:rPr lang="en-US" cap="none" sz="2400" b="0" i="0" u="none" baseline="0">
              <a:solidFill>
                <a:srgbClr val="000000"/>
              </a:solidFill>
              <a:latin typeface="Times New Roman"/>
              <a:ea typeface="Times New Roman"/>
              <a:cs typeface="Times New Roman"/>
            </a:rPr>
            <a:t>                  </a:t>
          </a:r>
          <a:r>
            <a:rPr lang="en-US" cap="none" sz="2400" b="1" i="0" u="none" baseline="0">
              <a:solidFill>
                <a:srgbClr val="000000"/>
              </a:solidFill>
              <a:latin typeface="Times New Roman"/>
              <a:ea typeface="Times New Roman"/>
              <a:cs typeface="Times New Roman"/>
            </a:rPr>
            <a:t>  Árið …….</a:t>
          </a:r>
        </a:p>
      </xdr:txBody>
    </xdr:sp>
    <xdr:clientData/>
  </xdr:twoCellAnchor>
  <xdr:twoCellAnchor>
    <xdr:from>
      <xdr:col>2</xdr:col>
      <xdr:colOff>9525</xdr:colOff>
      <xdr:row>83</xdr:row>
      <xdr:rowOff>0</xdr:rowOff>
    </xdr:from>
    <xdr:to>
      <xdr:col>9</xdr:col>
      <xdr:colOff>0</xdr:colOff>
      <xdr:row>83</xdr:row>
      <xdr:rowOff>0</xdr:rowOff>
    </xdr:to>
    <xdr:sp>
      <xdr:nvSpPr>
        <xdr:cNvPr id="3" name="Text 4"/>
        <xdr:cNvSpPr txBox="1">
          <a:spLocks noChangeArrowheads="1"/>
        </xdr:cNvSpPr>
      </xdr:nvSpPr>
      <xdr:spPr>
        <a:xfrm>
          <a:off x="1381125" y="17478375"/>
          <a:ext cx="41814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Um nokkurt skeið hefur safnast upp á viðskiptareikningi framlag starfsmanna í lífeyrissjóð vegna launa sem sjóðurinn hefur greitt. Ákveðin vandkvæði eru við að leiða saman slíkar greiðslur við uppgjör til lífeyrissjóðanna. Nú hefur færsluaðferðum verið breytt þannig að ekki er um frekari uppsöfnun að ræða en greiðslur fyrri ára eru færðar til tekna nú.</a:t>
          </a:r>
        </a:p>
      </xdr:txBody>
    </xdr:sp>
    <xdr:clientData/>
  </xdr:twoCellAnchor>
  <xdr:twoCellAnchor>
    <xdr:from>
      <xdr:col>1</xdr:col>
      <xdr:colOff>19050</xdr:colOff>
      <xdr:row>83</xdr:row>
      <xdr:rowOff>0</xdr:rowOff>
    </xdr:from>
    <xdr:to>
      <xdr:col>7</xdr:col>
      <xdr:colOff>685800</xdr:colOff>
      <xdr:row>83</xdr:row>
      <xdr:rowOff>0</xdr:rowOff>
    </xdr:to>
    <xdr:sp>
      <xdr:nvSpPr>
        <xdr:cNvPr id="4" name="Text 6"/>
        <xdr:cNvSpPr txBox="1">
          <a:spLocks noChangeArrowheads="1"/>
        </xdr:cNvSpPr>
      </xdr:nvSpPr>
      <xdr:spPr>
        <a:xfrm>
          <a:off x="704850" y="17478375"/>
          <a:ext cx="4171950" cy="0"/>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Til stjórnar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Við höfum endurskoðað ársreikning  ................................................... fyrir árið 1998. Ársreikningurinn samanstendur af rekstrarreikningi og efnahagsreikningi ásamt skýringum  nr. 1- .  Ársreikningurinn er lagður fram af stjórnendum .................................................... og á ábyrgð þeirra í samræmi við lög og starfsskyldur. Ábyrgð okkar felst í því áliti sem við látum í ljós á ársreikningnum á grundvelli endurskoðunarinnar.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Endurskoðað var í samræmi við góða endurskoðunarvenju.  Samkvæmt því ber okkur að skipuleggja og haga endurskoðuninni þannig að nægjanleg vissa fáist um að ársreikningurinn sé án verulegra annmarka.  Endurskoðunin fólst meðal annars í að sannreyna fjárhæðir og upplýsingar sem fram koma í ársreikningnum og einnig athugun á þeim reikningsskilaaðferðum og matsreglum sem beitt er við gerð hans og framsetningu í heild.  Við teljum að endurskoðunin sé nægjanlega traustur grunnur til að byggja álit okkar á.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Það er álit okkar að ársreikningurinn gefi glögga mynd af afkomu ...................................... á árinu 1998 og efnahag 31. desember 1998   í samræmi við lög og góða reiknings- skilavenju.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Staður og dagsetning
</a:t>
          </a:r>
          <a:r>
            <a:rPr lang="en-US" cap="none" sz="12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83</xdr:row>
      <xdr:rowOff>0</xdr:rowOff>
    </xdr:from>
    <xdr:to>
      <xdr:col>9</xdr:col>
      <xdr:colOff>19050</xdr:colOff>
      <xdr:row>83</xdr:row>
      <xdr:rowOff>0</xdr:rowOff>
    </xdr:to>
    <xdr:sp>
      <xdr:nvSpPr>
        <xdr:cNvPr id="5" name="Text 7"/>
        <xdr:cNvSpPr txBox="1">
          <a:spLocks noChangeArrowheads="1"/>
        </xdr:cNvSpPr>
      </xdr:nvSpPr>
      <xdr:spPr>
        <a:xfrm>
          <a:off x="695325" y="17478375"/>
          <a:ext cx="4886325" cy="0"/>
        </a:xfrm>
        <a:prstGeom prst="rect">
          <a:avLst/>
        </a:prstGeom>
        <a:solidFill>
          <a:srgbClr val="FFFFFF"/>
        </a:solidFill>
        <a:ln w="1" cmpd="sng">
          <a:noFill/>
        </a:ln>
      </xdr:spPr>
      <xdr:txBody>
        <a:bodyPr vertOverflow="clip" wrap="square" lIns="36576" tIns="32004" rIns="36576" bIns="0"/>
        <a:p>
          <a:pPr algn="ctr">
            <a:defRPr/>
          </a:pPr>
          <a:r>
            <a:rPr lang="en-US" cap="none" sz="1600" b="1" i="0" u="none" baseline="0">
              <a:solidFill>
                <a:srgbClr val="000000"/>
              </a:solidFill>
            </a:rPr>
            <a:t>Áritun endurskoðenda</a:t>
          </a:r>
        </a:p>
      </xdr:txBody>
    </xdr:sp>
    <xdr:clientData/>
  </xdr:twoCellAnchor>
  <xdr:twoCellAnchor>
    <xdr:from>
      <xdr:col>1</xdr:col>
      <xdr:colOff>19050</xdr:colOff>
      <xdr:row>46</xdr:row>
      <xdr:rowOff>57150</xdr:rowOff>
    </xdr:from>
    <xdr:to>
      <xdr:col>8</xdr:col>
      <xdr:colOff>9525</xdr:colOff>
      <xdr:row>47</xdr:row>
      <xdr:rowOff>0</xdr:rowOff>
    </xdr:to>
    <xdr:sp>
      <xdr:nvSpPr>
        <xdr:cNvPr id="6" name="Text 8"/>
        <xdr:cNvSpPr txBox="1">
          <a:spLocks noChangeArrowheads="1"/>
        </xdr:cNvSpPr>
      </xdr:nvSpPr>
      <xdr:spPr>
        <a:xfrm>
          <a:off x="704850" y="9648825"/>
          <a:ext cx="4181475" cy="285750"/>
        </a:xfrm>
        <a:prstGeom prst="rect">
          <a:avLst/>
        </a:prstGeom>
        <a:solidFill>
          <a:srgbClr val="FFFFFF"/>
        </a:solidFill>
        <a:ln w="1" cmpd="sng">
          <a:noFill/>
        </a:ln>
      </xdr:spPr>
      <xdr:txBody>
        <a:bodyPr vertOverflow="clip" wrap="square" lIns="36576" tIns="32004" rIns="36576" bIns="0"/>
        <a:p>
          <a:pPr algn="ctr">
            <a:defRPr/>
          </a:pPr>
          <a:r>
            <a:rPr lang="en-US" cap="none" sz="1400" b="1" i="0" u="none" baseline="0">
              <a:solidFill>
                <a:srgbClr val="000000"/>
              </a:solidFill>
            </a:rPr>
            <a:t>Á r i t a n i r
</a:t>
          </a:r>
        </a:p>
      </xdr:txBody>
    </xdr:sp>
    <xdr:clientData/>
  </xdr:twoCellAnchor>
  <xdr:twoCellAnchor>
    <xdr:from>
      <xdr:col>1</xdr:col>
      <xdr:colOff>161925</xdr:colOff>
      <xdr:row>83</xdr:row>
      <xdr:rowOff>0</xdr:rowOff>
    </xdr:from>
    <xdr:to>
      <xdr:col>9</xdr:col>
      <xdr:colOff>0</xdr:colOff>
      <xdr:row>83</xdr:row>
      <xdr:rowOff>0</xdr:rowOff>
    </xdr:to>
    <xdr:sp>
      <xdr:nvSpPr>
        <xdr:cNvPr id="7" name="Text 10"/>
        <xdr:cNvSpPr txBox="1">
          <a:spLocks noChangeArrowheads="1"/>
        </xdr:cNvSpPr>
      </xdr:nvSpPr>
      <xdr:spPr>
        <a:xfrm>
          <a:off x="847725" y="17478375"/>
          <a:ext cx="4714875" cy="0"/>
        </a:xfrm>
        <a:prstGeom prst="rect">
          <a:avLst/>
        </a:prstGeom>
        <a:solidFill>
          <a:srgbClr val="FFFFFF"/>
        </a:solidFill>
        <a:ln w="1"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Í samræmi við reikningsskilavenjur A-hluta stofnana eru eignakaup ársins gjaldfærð í rekstrarreikningi. Þá eru áhrif almennra verðlagsbreytinga á rekstur ekki færð í ársreikninginn. Reikningsskilin eru frábrugðin reikningsskilum A-hluta stofnana að því leyti að framlag ríkisins er fært  yfir rekstrarreikning stofnunarinnar en ekki eiginfjárreikning hennar.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Lífeyrisskuldbindingar stofnunarinnar vegna núverandi og fyrrverandi starfsmanna hafa verið metnar og nema 99,1 millj. kr. í árslok 1996. Skuldbindingarnar hafa ekki verið færðar í ársreikning stofnunarinnar.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1</xdr:col>
      <xdr:colOff>19050</xdr:colOff>
      <xdr:row>83</xdr:row>
      <xdr:rowOff>0</xdr:rowOff>
    </xdr:from>
    <xdr:to>
      <xdr:col>7</xdr:col>
      <xdr:colOff>685800</xdr:colOff>
      <xdr:row>83</xdr:row>
      <xdr:rowOff>0</xdr:rowOff>
    </xdr:to>
    <xdr:sp>
      <xdr:nvSpPr>
        <xdr:cNvPr id="8" name="Text 8"/>
        <xdr:cNvSpPr txBox="1">
          <a:spLocks noChangeArrowheads="1"/>
        </xdr:cNvSpPr>
      </xdr:nvSpPr>
      <xdr:spPr>
        <a:xfrm>
          <a:off x="704850" y="17478375"/>
          <a:ext cx="4171950" cy="0"/>
        </a:xfrm>
        <a:prstGeom prst="rect">
          <a:avLst/>
        </a:prstGeom>
        <a:solidFill>
          <a:srgbClr val="FFFFFF"/>
        </a:solidFill>
        <a:ln w="1" cmpd="sng">
          <a:noFill/>
        </a:ln>
      </xdr:spPr>
      <xdr:txBody>
        <a:bodyPr vertOverflow="clip" wrap="square" lIns="36576" tIns="32004" rIns="36576" bIns="0"/>
        <a:p>
          <a:pPr algn="ctr">
            <a:defRPr/>
          </a:pPr>
          <a:r>
            <a:rPr lang="en-US" cap="none" sz="1600" b="1" i="0" u="none" baseline="0">
              <a:solidFill>
                <a:srgbClr val="000000"/>
              </a:solidFill>
            </a:rPr>
            <a:t>Áritun skoðunarmanna</a:t>
          </a:r>
        </a:p>
      </xdr:txBody>
    </xdr:sp>
    <xdr:clientData/>
  </xdr:twoCellAnchor>
  <xdr:twoCellAnchor>
    <xdr:from>
      <xdr:col>1</xdr:col>
      <xdr:colOff>38100</xdr:colOff>
      <xdr:row>83</xdr:row>
      <xdr:rowOff>0</xdr:rowOff>
    </xdr:from>
    <xdr:to>
      <xdr:col>7</xdr:col>
      <xdr:colOff>685800</xdr:colOff>
      <xdr:row>83</xdr:row>
      <xdr:rowOff>0</xdr:rowOff>
    </xdr:to>
    <xdr:sp>
      <xdr:nvSpPr>
        <xdr:cNvPr id="9" name="Text Box 29"/>
        <xdr:cNvSpPr txBox="1">
          <a:spLocks noChangeArrowheads="1"/>
        </xdr:cNvSpPr>
      </xdr:nvSpPr>
      <xdr:spPr>
        <a:xfrm>
          <a:off x="723900" y="17478375"/>
          <a:ext cx="415290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Ég undirritaður kjörinn skoðunarmaður …………………………………………... hef yfirfarið bókhaldið og ársreikninginn fyrir árið 1998 og ekkert fundið athugavert.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Staður og dagsetning</a:t>
          </a:r>
        </a:p>
      </xdr:txBody>
    </xdr:sp>
    <xdr:clientData/>
  </xdr:twoCellAnchor>
  <xdr:twoCellAnchor>
    <xdr:from>
      <xdr:col>2</xdr:col>
      <xdr:colOff>0</xdr:colOff>
      <xdr:row>13</xdr:row>
      <xdr:rowOff>0</xdr:rowOff>
    </xdr:from>
    <xdr:to>
      <xdr:col>7</xdr:col>
      <xdr:colOff>685800</xdr:colOff>
      <xdr:row>13</xdr:row>
      <xdr:rowOff>0</xdr:rowOff>
    </xdr:to>
    <xdr:sp>
      <xdr:nvSpPr>
        <xdr:cNvPr id="10" name="Text Box 30"/>
        <xdr:cNvSpPr txBox="1">
          <a:spLocks noChangeArrowheads="1"/>
        </xdr:cNvSpPr>
      </xdr:nvSpPr>
      <xdr:spPr>
        <a:xfrm>
          <a:off x="1371600" y="2895600"/>
          <a:ext cx="3505200" cy="0"/>
        </a:xfrm>
        <a:prstGeom prst="rect">
          <a:avLst/>
        </a:prstGeom>
        <a:solidFill>
          <a:srgbClr val="FFFFFF"/>
        </a:solidFill>
        <a:ln w="9525" cmpd="sng">
          <a:noFill/>
        </a:ln>
      </xdr:spPr>
      <xdr:txBody>
        <a:bodyPr vertOverflow="clip" wrap="square" lIns="45720" tIns="45720" rIns="0" bIns="0"/>
        <a:p>
          <a:pPr algn="l">
            <a:defRPr/>
          </a:pPr>
          <a:r>
            <a:rPr lang="en-US" cap="none" sz="2400" b="0" i="0" u="none" baseline="0">
              <a:solidFill>
                <a:srgbClr val="000000"/>
              </a:solidFill>
              <a:latin typeface="Times New Roman"/>
              <a:ea typeface="Times New Roman"/>
              <a:cs typeface="Times New Roman"/>
            </a:rPr>
            <a:t>                  </a:t>
          </a:r>
          <a:r>
            <a:rPr lang="en-US" cap="none" sz="2400" b="1" i="0" u="none" baseline="0">
              <a:solidFill>
                <a:srgbClr val="000000"/>
              </a:solidFill>
              <a:latin typeface="Times New Roman"/>
              <a:ea typeface="Times New Roman"/>
              <a:cs typeface="Times New Roman"/>
            </a:rPr>
            <a:t>  Árið …….</a:t>
          </a:r>
        </a:p>
      </xdr:txBody>
    </xdr:sp>
    <xdr:clientData/>
  </xdr:twoCellAnchor>
  <xdr:oneCellAnchor>
    <xdr:from>
      <xdr:col>3</xdr:col>
      <xdr:colOff>0</xdr:colOff>
      <xdr:row>83</xdr:row>
      <xdr:rowOff>0</xdr:rowOff>
    </xdr:from>
    <xdr:ext cx="76200" cy="161925"/>
    <xdr:sp fLocksText="0">
      <xdr:nvSpPr>
        <xdr:cNvPr id="11" name="Text Box 32"/>
        <xdr:cNvSpPr txBox="1">
          <a:spLocks noChangeArrowheads="1"/>
        </xdr:cNvSpPr>
      </xdr:nvSpPr>
      <xdr:spPr>
        <a:xfrm>
          <a:off x="2057400" y="17478375"/>
          <a:ext cx="76200" cy="1619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twoCellAnchor>
    <xdr:from>
      <xdr:col>1</xdr:col>
      <xdr:colOff>9525</xdr:colOff>
      <xdr:row>83</xdr:row>
      <xdr:rowOff>0</xdr:rowOff>
    </xdr:from>
    <xdr:to>
      <xdr:col>7</xdr:col>
      <xdr:colOff>685800</xdr:colOff>
      <xdr:row>83</xdr:row>
      <xdr:rowOff>0</xdr:rowOff>
    </xdr:to>
    <xdr:sp>
      <xdr:nvSpPr>
        <xdr:cNvPr id="12" name="Text Box 35"/>
        <xdr:cNvSpPr txBox="1">
          <a:spLocks noChangeArrowheads="1"/>
        </xdr:cNvSpPr>
      </xdr:nvSpPr>
      <xdr:spPr>
        <a:xfrm>
          <a:off x="695325" y="17478375"/>
          <a:ext cx="4181475"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Eyðublöðin skýra sig að mestu leyti sjálf en til frekari áréttingar er eftirfarandi tekið fram: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Áritun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Nauðsynlegt er að allir tilgreindir aðilar áriti reikninginn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Hafi löggiltur endurskoðandi endurskoðað reikninginn og vottað hann með áritun sinni þarf sú áritun að fylgja reikningnum.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Rekstrarreikningur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Ef nauðsynlegt er að sundurliða frekar einstaka kostnaðar- eða tekjuliði skal nota tilvísun í skýringardálki sem vísar í séryfirlit sem fylgja á reikningnum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Ef ekki liggur fyrir fyrningaskýrsla skal sýna í skýringum hvernig afskriftir eru tilkomnar, þ.e. stofn og afskriftarprósenta.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Vakin er athygli á því að á bls. 5 skal gera sérstaklega grein fyrir veittum og mótteknum styrkjum, lánum og framlögum, hvaða verkefni er ætlað að styrkja með þessum hætti.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Efnahagsreikningur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Koma þarf fram hvort fasteignir eru færðar á fasteignamati eða endurmetnu kostnaðarverði.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Aðrar eignir eiga að miðast við endurmetið kostnaðarverð.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Ef um veðskuldir er að ræða þarf að koma fram hvaða eign er að veði fyrir skuldinni.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83</xdr:row>
      <xdr:rowOff>0</xdr:rowOff>
    </xdr:from>
    <xdr:to>
      <xdr:col>8</xdr:col>
      <xdr:colOff>0</xdr:colOff>
      <xdr:row>83</xdr:row>
      <xdr:rowOff>0</xdr:rowOff>
    </xdr:to>
    <xdr:sp>
      <xdr:nvSpPr>
        <xdr:cNvPr id="1" name="Text 4"/>
        <xdr:cNvSpPr txBox="1">
          <a:spLocks noChangeArrowheads="1"/>
        </xdr:cNvSpPr>
      </xdr:nvSpPr>
      <xdr:spPr>
        <a:xfrm>
          <a:off x="561975" y="16811625"/>
          <a:ext cx="53530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Um nokkurt skeið hefur safnast upp á viðskiptareikningi framlag starfsmanna í lífeyrissjóð vegna launa sem sjóðurinn hefur greitt. Ákveðin vandkvæði eru við að leiða saman slíkar greiðslur við uppgjör til lífeyrissjóðanna. Nú hefur færsluaðferðum verið breytt þannig að ekki er um frekari uppsöfnun að ræða en greiðslur fyrri ára eru færðar til tekna nú.</a:t>
          </a:r>
        </a:p>
      </xdr:txBody>
    </xdr:sp>
    <xdr:clientData/>
  </xdr:twoCellAnchor>
  <xdr:twoCellAnchor>
    <xdr:from>
      <xdr:col>1</xdr:col>
      <xdr:colOff>19050</xdr:colOff>
      <xdr:row>0</xdr:row>
      <xdr:rowOff>0</xdr:rowOff>
    </xdr:from>
    <xdr:to>
      <xdr:col>6</xdr:col>
      <xdr:colOff>838200</xdr:colOff>
      <xdr:row>0</xdr:row>
      <xdr:rowOff>0</xdr:rowOff>
    </xdr:to>
    <xdr:sp>
      <xdr:nvSpPr>
        <xdr:cNvPr id="2" name="Text 6"/>
        <xdr:cNvSpPr txBox="1">
          <a:spLocks noChangeArrowheads="1"/>
        </xdr:cNvSpPr>
      </xdr:nvSpPr>
      <xdr:spPr>
        <a:xfrm>
          <a:off x="266700" y="0"/>
          <a:ext cx="5391150" cy="0"/>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Til stjórnar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Við höfum endurskoðað ársreikning  ................................................... fyrir árið 1998. Ársreikningurinn samanstendur af rekstrarreikningi og efnahagsreikningi ásamt skýringum  nr. 1- .  Ársreikningurinn er lagður fram af stjórnendum .................................................... og á ábyrgð þeirra í samræmi við lög og starfsskyldur. Ábyrgð okkar felst í því áliti sem við látum í ljós á ársreikningnum á grundvelli endurskoðunarinnar.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Endurskoðað var í samræmi við góða endurskoðunarvenju.  Samkvæmt því ber okkur að skipuleggja og haga endurskoðuninni þannig að nægjanleg vissa fáist um að ársreikningurinn sé án verulegra annmarka.  Endurskoðunin fólst meðal annars í að sannreyna fjárhæðir og upplýsingar sem fram koma í ársreikningnum og einnig athugun á þeim reikningsskilaaðferðum og matsreglum sem beitt er við gerð hans og framsetningu í heild.  Við teljum að endurskoðunin sé nægjanlega traustur grunnur til að byggja álit okkar á.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Það er álit okkar að ársreikningurinn gefi glögga mynd af afkomu ...................................... á árinu 1998 og efnahag 31. desember 1998   í samræmi við lög og góða reiknings- skilavenju.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Staður og dagsetning
</a:t>
          </a:r>
          <a:r>
            <a:rPr lang="en-US" cap="none" sz="12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0</xdr:row>
      <xdr:rowOff>0</xdr:rowOff>
    </xdr:from>
    <xdr:to>
      <xdr:col>8</xdr:col>
      <xdr:colOff>19050</xdr:colOff>
      <xdr:row>0</xdr:row>
      <xdr:rowOff>0</xdr:rowOff>
    </xdr:to>
    <xdr:sp>
      <xdr:nvSpPr>
        <xdr:cNvPr id="3" name="Text 7"/>
        <xdr:cNvSpPr txBox="1">
          <a:spLocks noChangeArrowheads="1"/>
        </xdr:cNvSpPr>
      </xdr:nvSpPr>
      <xdr:spPr>
        <a:xfrm>
          <a:off x="257175" y="0"/>
          <a:ext cx="5676900" cy="0"/>
        </a:xfrm>
        <a:prstGeom prst="rect">
          <a:avLst/>
        </a:prstGeom>
        <a:solidFill>
          <a:srgbClr val="FFFFFF"/>
        </a:solidFill>
        <a:ln w="1" cmpd="sng">
          <a:noFill/>
        </a:ln>
      </xdr:spPr>
      <xdr:txBody>
        <a:bodyPr vertOverflow="clip" wrap="square" lIns="36576" tIns="32004" rIns="36576" bIns="0"/>
        <a:p>
          <a:pPr algn="ctr">
            <a:defRPr/>
          </a:pPr>
          <a:r>
            <a:rPr lang="en-US" cap="none" sz="1600" b="1" i="0" u="none" baseline="0">
              <a:solidFill>
                <a:srgbClr val="000000"/>
              </a:solidFill>
            </a:rPr>
            <a:t>Áritun endurskoðenda</a:t>
          </a:r>
        </a:p>
      </xdr:txBody>
    </xdr:sp>
    <xdr:clientData/>
  </xdr:twoCellAnchor>
  <xdr:twoCellAnchor>
    <xdr:from>
      <xdr:col>1</xdr:col>
      <xdr:colOff>19050</xdr:colOff>
      <xdr:row>0</xdr:row>
      <xdr:rowOff>0</xdr:rowOff>
    </xdr:from>
    <xdr:to>
      <xdr:col>8</xdr:col>
      <xdr:colOff>0</xdr:colOff>
      <xdr:row>0</xdr:row>
      <xdr:rowOff>0</xdr:rowOff>
    </xdr:to>
    <xdr:sp>
      <xdr:nvSpPr>
        <xdr:cNvPr id="4" name="Text 8"/>
        <xdr:cNvSpPr txBox="1">
          <a:spLocks noChangeArrowheads="1"/>
        </xdr:cNvSpPr>
      </xdr:nvSpPr>
      <xdr:spPr>
        <a:xfrm>
          <a:off x="266700" y="0"/>
          <a:ext cx="5648325" cy="0"/>
        </a:xfrm>
        <a:prstGeom prst="rect">
          <a:avLst/>
        </a:prstGeom>
        <a:solidFill>
          <a:srgbClr val="FFFFFF"/>
        </a:solidFill>
        <a:ln w="1" cmpd="sng">
          <a:noFill/>
        </a:ln>
      </xdr:spPr>
      <xdr:txBody>
        <a:bodyPr vertOverflow="clip" wrap="square" lIns="36576" tIns="32004" rIns="36576" bIns="0"/>
        <a:p>
          <a:pPr algn="ctr">
            <a:defRPr/>
          </a:pPr>
          <a:r>
            <a:rPr lang="en-US" cap="none" sz="1400" b="1" i="0" u="none" baseline="0">
              <a:solidFill>
                <a:srgbClr val="000000"/>
              </a:solidFill>
            </a:rPr>
            <a:t>Á r i t a n i r
</a:t>
          </a:r>
        </a:p>
      </xdr:txBody>
    </xdr:sp>
    <xdr:clientData/>
  </xdr:twoCellAnchor>
  <xdr:twoCellAnchor>
    <xdr:from>
      <xdr:col>1</xdr:col>
      <xdr:colOff>161925</xdr:colOff>
      <xdr:row>83</xdr:row>
      <xdr:rowOff>0</xdr:rowOff>
    </xdr:from>
    <xdr:to>
      <xdr:col>7</xdr:col>
      <xdr:colOff>114300</xdr:colOff>
      <xdr:row>83</xdr:row>
      <xdr:rowOff>0</xdr:rowOff>
    </xdr:to>
    <xdr:sp>
      <xdr:nvSpPr>
        <xdr:cNvPr id="5" name="Text 10"/>
        <xdr:cNvSpPr txBox="1">
          <a:spLocks noChangeArrowheads="1"/>
        </xdr:cNvSpPr>
      </xdr:nvSpPr>
      <xdr:spPr>
        <a:xfrm>
          <a:off x="409575" y="16811625"/>
          <a:ext cx="5505450" cy="0"/>
        </a:xfrm>
        <a:prstGeom prst="rect">
          <a:avLst/>
        </a:prstGeom>
        <a:solidFill>
          <a:srgbClr val="FFFFFF"/>
        </a:solidFill>
        <a:ln w="1"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Í samræmi við reikningsskilavenjur A-hluta stofnana eru eignakaup ársins gjaldfærð í rekstrarreikningi. Þá eru áhrif almennra verðlagsbreytinga á rekstur ekki færð í ársreikninginn. Reikningsskilin eru frábrugðin reikningsskilum A-hluta stofnana að því leyti að framlag ríkisins er fært  yfir rekstrarreikning stofnunarinnar en ekki eiginfjárreikning hennar.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Lífeyrisskuldbindingar stofnunarinnar vegna núverandi og fyrrverandi starfsmanna hafa verið metnar og nema 99,1 millj. kr. í árslok 1996. Skuldbindingarnar hafa ekki verið færðar í ársreikning stofnunarinnar.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28575</xdr:colOff>
      <xdr:row>0</xdr:row>
      <xdr:rowOff>0</xdr:rowOff>
    </xdr:from>
    <xdr:to>
      <xdr:col>6</xdr:col>
      <xdr:colOff>914400</xdr:colOff>
      <xdr:row>0</xdr:row>
      <xdr:rowOff>0</xdr:rowOff>
    </xdr:to>
    <xdr:sp>
      <xdr:nvSpPr>
        <xdr:cNvPr id="6" name="Text 11"/>
        <xdr:cNvSpPr txBox="1">
          <a:spLocks noChangeArrowheads="1"/>
        </xdr:cNvSpPr>
      </xdr:nvSpPr>
      <xdr:spPr>
        <a:xfrm>
          <a:off x="590550" y="0"/>
          <a:ext cx="5143500" cy="0"/>
        </a:xfrm>
        <a:prstGeom prst="rect">
          <a:avLst/>
        </a:prstGeom>
        <a:solidFill>
          <a:srgbClr val="FFFFFF"/>
        </a:solidFill>
        <a:ln w="1" cmpd="sng">
          <a:noFill/>
        </a:ln>
      </xdr:spPr>
      <xdr:txBody>
        <a:bodyPr vertOverflow="clip" wrap="square" lIns="45720" tIns="41148" rIns="0" bIns="0"/>
        <a:p>
          <a:pPr algn="l">
            <a:defRPr/>
          </a:pPr>
          <a:r>
            <a:rPr lang="en-US" cap="none" sz="2400" b="1" i="0" u="none" baseline="0">
              <a:solidFill>
                <a:srgbClr val="000000"/>
              </a:solidFill>
            </a:rPr>
            <a:t>Á r s r e i k n i n g u r   ___________
</a:t>
          </a:r>
        </a:p>
      </xdr:txBody>
    </xdr:sp>
    <xdr:clientData/>
  </xdr:twoCellAnchor>
  <xdr:twoCellAnchor>
    <xdr:from>
      <xdr:col>1</xdr:col>
      <xdr:colOff>19050</xdr:colOff>
      <xdr:row>0</xdr:row>
      <xdr:rowOff>0</xdr:rowOff>
    </xdr:from>
    <xdr:to>
      <xdr:col>6</xdr:col>
      <xdr:colOff>952500</xdr:colOff>
      <xdr:row>0</xdr:row>
      <xdr:rowOff>0</xdr:rowOff>
    </xdr:to>
    <xdr:sp>
      <xdr:nvSpPr>
        <xdr:cNvPr id="7" name="Text 8"/>
        <xdr:cNvSpPr txBox="1">
          <a:spLocks noChangeArrowheads="1"/>
        </xdr:cNvSpPr>
      </xdr:nvSpPr>
      <xdr:spPr>
        <a:xfrm>
          <a:off x="266700" y="0"/>
          <a:ext cx="5505450" cy="0"/>
        </a:xfrm>
        <a:prstGeom prst="rect">
          <a:avLst/>
        </a:prstGeom>
        <a:solidFill>
          <a:srgbClr val="FFFFFF"/>
        </a:solidFill>
        <a:ln w="1" cmpd="sng">
          <a:noFill/>
        </a:ln>
      </xdr:spPr>
      <xdr:txBody>
        <a:bodyPr vertOverflow="clip" wrap="square" lIns="36576" tIns="32004" rIns="36576" bIns="0"/>
        <a:p>
          <a:pPr algn="ctr">
            <a:defRPr/>
          </a:pPr>
          <a:r>
            <a:rPr lang="en-US" cap="none" sz="1600" b="1" i="0" u="none" baseline="0">
              <a:solidFill>
                <a:srgbClr val="000000"/>
              </a:solidFill>
            </a:rPr>
            <a:t>Áritun skoðunarmanna</a:t>
          </a:r>
        </a:p>
      </xdr:txBody>
    </xdr:sp>
    <xdr:clientData/>
  </xdr:twoCellAnchor>
  <xdr:twoCellAnchor>
    <xdr:from>
      <xdr:col>1</xdr:col>
      <xdr:colOff>38100</xdr:colOff>
      <xdr:row>0</xdr:row>
      <xdr:rowOff>0</xdr:rowOff>
    </xdr:from>
    <xdr:to>
      <xdr:col>6</xdr:col>
      <xdr:colOff>895350</xdr:colOff>
      <xdr:row>0</xdr:row>
      <xdr:rowOff>0</xdr:rowOff>
    </xdr:to>
    <xdr:sp>
      <xdr:nvSpPr>
        <xdr:cNvPr id="8" name="Text Box 8"/>
        <xdr:cNvSpPr txBox="1">
          <a:spLocks noChangeArrowheads="1"/>
        </xdr:cNvSpPr>
      </xdr:nvSpPr>
      <xdr:spPr>
        <a:xfrm>
          <a:off x="285750" y="0"/>
          <a:ext cx="542925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Ég undirritaður kjörinn skoðunarmaður …………………………………………... hef yfirfarið bókhaldið og ársreikninginn fyrir árið 1998 og ekkert fundið athugavert.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Staður og dagsetning</a:t>
          </a:r>
        </a:p>
      </xdr:txBody>
    </xdr:sp>
    <xdr:clientData/>
  </xdr:twoCellAnchor>
  <xdr:twoCellAnchor>
    <xdr:from>
      <xdr:col>2</xdr:col>
      <xdr:colOff>0</xdr:colOff>
      <xdr:row>0</xdr:row>
      <xdr:rowOff>0</xdr:rowOff>
    </xdr:from>
    <xdr:to>
      <xdr:col>6</xdr:col>
      <xdr:colOff>857250</xdr:colOff>
      <xdr:row>0</xdr:row>
      <xdr:rowOff>0</xdr:rowOff>
    </xdr:to>
    <xdr:sp>
      <xdr:nvSpPr>
        <xdr:cNvPr id="9" name="Text Box 9"/>
        <xdr:cNvSpPr txBox="1">
          <a:spLocks noChangeArrowheads="1"/>
        </xdr:cNvSpPr>
      </xdr:nvSpPr>
      <xdr:spPr>
        <a:xfrm>
          <a:off x="561975" y="0"/>
          <a:ext cx="5114925" cy="0"/>
        </a:xfrm>
        <a:prstGeom prst="rect">
          <a:avLst/>
        </a:prstGeom>
        <a:solidFill>
          <a:srgbClr val="FFFFFF"/>
        </a:solidFill>
        <a:ln w="9525" cmpd="sng">
          <a:noFill/>
        </a:ln>
      </xdr:spPr>
      <xdr:txBody>
        <a:bodyPr vertOverflow="clip" wrap="square" lIns="45720" tIns="45720" rIns="0" bIns="0"/>
        <a:p>
          <a:pPr algn="l">
            <a:defRPr/>
          </a:pPr>
          <a:r>
            <a:rPr lang="en-US" cap="none" sz="2400" b="0" i="0" u="none" baseline="0">
              <a:solidFill>
                <a:srgbClr val="000000"/>
              </a:solidFill>
              <a:latin typeface="Times New Roman"/>
              <a:ea typeface="Times New Roman"/>
              <a:cs typeface="Times New Roman"/>
            </a:rPr>
            <a:t>                  </a:t>
          </a:r>
          <a:r>
            <a:rPr lang="en-US" cap="none" sz="2400" b="1" i="0" u="none" baseline="0">
              <a:solidFill>
                <a:srgbClr val="000000"/>
              </a:solidFill>
              <a:latin typeface="Times New Roman"/>
              <a:ea typeface="Times New Roman"/>
              <a:cs typeface="Times New Roman"/>
            </a:rPr>
            <a:t>  Árið …….</a:t>
          </a:r>
        </a:p>
      </xdr:txBody>
    </xdr:sp>
    <xdr:clientData/>
  </xdr:twoCellAnchor>
  <xdr:twoCellAnchor>
    <xdr:from>
      <xdr:col>0</xdr:col>
      <xdr:colOff>228600</xdr:colOff>
      <xdr:row>0</xdr:row>
      <xdr:rowOff>0</xdr:rowOff>
    </xdr:from>
    <xdr:to>
      <xdr:col>7</xdr:col>
      <xdr:colOff>114300</xdr:colOff>
      <xdr:row>0</xdr:row>
      <xdr:rowOff>0</xdr:rowOff>
    </xdr:to>
    <xdr:sp>
      <xdr:nvSpPr>
        <xdr:cNvPr id="10" name="Text 9"/>
        <xdr:cNvSpPr txBox="1">
          <a:spLocks noChangeArrowheads="1"/>
        </xdr:cNvSpPr>
      </xdr:nvSpPr>
      <xdr:spPr>
        <a:xfrm>
          <a:off x="228600" y="0"/>
          <a:ext cx="56864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Ég undirritaður kjörinn skoðunarmaður reikninga -------------------------------------- sóknar, hef skoðað bókhald og ársreikning sóknarinnar fyrir árið             og ekkert fundið athugavert.</a:t>
          </a:r>
        </a:p>
      </xdr:txBody>
    </xdr:sp>
    <xdr:clientData/>
  </xdr:twoCellAnchor>
  <xdr:oneCellAnchor>
    <xdr:from>
      <xdr:col>2</xdr:col>
      <xdr:colOff>1495425</xdr:colOff>
      <xdr:row>0</xdr:row>
      <xdr:rowOff>0</xdr:rowOff>
    </xdr:from>
    <xdr:ext cx="76200" cy="200025"/>
    <xdr:sp fLocksText="0">
      <xdr:nvSpPr>
        <xdr:cNvPr id="11" name="Text Box 11"/>
        <xdr:cNvSpPr txBox="1">
          <a:spLocks noChangeArrowheads="1"/>
        </xdr:cNvSpPr>
      </xdr:nvSpPr>
      <xdr:spPr>
        <a:xfrm>
          <a:off x="2057400" y="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twoCellAnchor>
    <xdr:from>
      <xdr:col>1</xdr:col>
      <xdr:colOff>28575</xdr:colOff>
      <xdr:row>0</xdr:row>
      <xdr:rowOff>0</xdr:rowOff>
    </xdr:from>
    <xdr:to>
      <xdr:col>6</xdr:col>
      <xdr:colOff>923925</xdr:colOff>
      <xdr:row>0</xdr:row>
      <xdr:rowOff>0</xdr:rowOff>
    </xdr:to>
    <xdr:sp>
      <xdr:nvSpPr>
        <xdr:cNvPr id="12" name="Text 9"/>
        <xdr:cNvSpPr txBox="1">
          <a:spLocks noChangeArrowheads="1"/>
        </xdr:cNvSpPr>
      </xdr:nvSpPr>
      <xdr:spPr>
        <a:xfrm>
          <a:off x="276225" y="0"/>
          <a:ext cx="54673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Ársreikningur þessi lagður fyrir sóknarnefnd til staðfestingar þann ____________
</a:t>
          </a:r>
          <a:r>
            <a:rPr lang="en-US" cap="none" sz="1200" b="0" i="0" u="none" baseline="0">
              <a:solidFill>
                <a:srgbClr val="000000"/>
              </a:solidFill>
              <a:latin typeface="Times New Roman"/>
              <a:ea typeface="Times New Roman"/>
              <a:cs typeface="Times New Roman"/>
            </a:rPr>
            <a:t>Í sóknarnefnd eru:</a:t>
          </a:r>
        </a:p>
      </xdr:txBody>
    </xdr:sp>
    <xdr:clientData/>
  </xdr:twoCellAnchor>
  <xdr:twoCellAnchor>
    <xdr:from>
      <xdr:col>1</xdr:col>
      <xdr:colOff>28575</xdr:colOff>
      <xdr:row>0</xdr:row>
      <xdr:rowOff>0</xdr:rowOff>
    </xdr:from>
    <xdr:to>
      <xdr:col>6</xdr:col>
      <xdr:colOff>981075</xdr:colOff>
      <xdr:row>0</xdr:row>
      <xdr:rowOff>0</xdr:rowOff>
    </xdr:to>
    <xdr:sp>
      <xdr:nvSpPr>
        <xdr:cNvPr id="13" name="Text 9"/>
        <xdr:cNvSpPr txBox="1">
          <a:spLocks noChangeArrowheads="1"/>
        </xdr:cNvSpPr>
      </xdr:nvSpPr>
      <xdr:spPr>
        <a:xfrm>
          <a:off x="276225" y="0"/>
          <a:ext cx="55245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Ársreikningur þessi lagður fyrir aðalsafnaðarfund til staðfestingar þann ____________
</a:t>
          </a:r>
          <a:r>
            <a:rPr lang="en-US" cap="none" sz="1200" b="0" i="0" u="none" baseline="0">
              <a:solidFill>
                <a:srgbClr val="000000"/>
              </a:solidFill>
              <a:latin typeface="Times New Roman"/>
              <a:ea typeface="Times New Roman"/>
              <a:cs typeface="Times New Roman"/>
            </a:rPr>
            <a:t>og samþykktur þar samhljóða</a:t>
          </a:r>
        </a:p>
      </xdr:txBody>
    </xdr:sp>
    <xdr:clientData/>
  </xdr:twoCellAnchor>
  <xdr:twoCellAnchor>
    <xdr:from>
      <xdr:col>1</xdr:col>
      <xdr:colOff>9525</xdr:colOff>
      <xdr:row>84</xdr:row>
      <xdr:rowOff>0</xdr:rowOff>
    </xdr:from>
    <xdr:to>
      <xdr:col>6</xdr:col>
      <xdr:colOff>981075</xdr:colOff>
      <xdr:row>84</xdr:row>
      <xdr:rowOff>0</xdr:rowOff>
    </xdr:to>
    <xdr:sp>
      <xdr:nvSpPr>
        <xdr:cNvPr id="14" name="Text Box 14"/>
        <xdr:cNvSpPr txBox="1">
          <a:spLocks noChangeArrowheads="1"/>
        </xdr:cNvSpPr>
      </xdr:nvSpPr>
      <xdr:spPr>
        <a:xfrm>
          <a:off x="257175" y="17011650"/>
          <a:ext cx="55435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Eyðublöðin skýra sig að mestu leyti sjálf en til frekari áréttingar er eftirfarandi tekið fram: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Áritun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Nauðsynlegt er að allir tilgreindir aðilar áriti reikninginn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Hafi löggiltur endurskoðandi endurskoðað reikninginn og vottað hann með áritun sinni þarf sú áritun að fylgja reikningnum.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Rekstrarreikningur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Ef nauðsynlegt er að sundurliða frekar einstaka kostnaðar- eða tekjuliði skal nota tilvísun í skýringardálki sem vísar í séryfirlit sem fylgja á reikningnum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Ef ekki liggur fyrir fyrningaskýrsla skal sýna í skýringum hvernig afskriftir eru tilkomnar, þ.e. stofn og afskriftarprósenta.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Vakin er athygli á því að á bls. 5 skal gera sérstaklega grein fyrir veittum og mótteknum styrkjum, lánum og framlögum, hvaða verkefni er ætlað að styrkja með þessum hætti.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Efnahagsreikningur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Koma þarf fram hvort fasteignir eru færðar á fasteignamati eða endurmetnu kostnaðarverði.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Aðrar eignir eiga að miðast við endurmetið kostnaðarverð.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Ef um veðskuldir er að ræða þarf að koma fram hvaða eign er að veði fyrir skuldinni.
</a:t>
          </a:r>
          <a:r>
            <a:rPr lang="en-US" cap="none" sz="1000" b="0" i="0" u="none" baseline="0">
              <a:solidFill>
                <a:srgbClr val="000000"/>
              </a:solidFill>
              <a:latin typeface="Arial"/>
              <a:ea typeface="Arial"/>
              <a:cs typeface="Arial"/>
            </a:rPr>
            <a:t>
</a:t>
          </a:r>
        </a:p>
      </xdr:txBody>
    </xdr:sp>
    <xdr:clientData/>
  </xdr:twoCellAnchor>
  <xdr:twoCellAnchor>
    <xdr:from>
      <xdr:col>1</xdr:col>
      <xdr:colOff>314325</xdr:colOff>
      <xdr:row>0</xdr:row>
      <xdr:rowOff>0</xdr:rowOff>
    </xdr:from>
    <xdr:to>
      <xdr:col>6</xdr:col>
      <xdr:colOff>981075</xdr:colOff>
      <xdr:row>0</xdr:row>
      <xdr:rowOff>0</xdr:rowOff>
    </xdr:to>
    <xdr:sp>
      <xdr:nvSpPr>
        <xdr:cNvPr id="15" name="Text Box 15"/>
        <xdr:cNvSpPr txBox="1">
          <a:spLocks noChangeArrowheads="1"/>
        </xdr:cNvSpPr>
      </xdr:nvSpPr>
      <xdr:spPr>
        <a:xfrm>
          <a:off x="561975" y="0"/>
          <a:ext cx="523875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rPr>
            <a:t>Ársreikningi skal skilað fyrir 1. júní ár hvert, sbr. 5. gr. l. nr. 124/1997.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42</xdr:row>
      <xdr:rowOff>0</xdr:rowOff>
    </xdr:from>
    <xdr:to>
      <xdr:col>8</xdr:col>
      <xdr:colOff>0</xdr:colOff>
      <xdr:row>42</xdr:row>
      <xdr:rowOff>0</xdr:rowOff>
    </xdr:to>
    <xdr:sp>
      <xdr:nvSpPr>
        <xdr:cNvPr id="1" name="Text 4"/>
        <xdr:cNvSpPr txBox="1">
          <a:spLocks noChangeArrowheads="1"/>
        </xdr:cNvSpPr>
      </xdr:nvSpPr>
      <xdr:spPr>
        <a:xfrm>
          <a:off x="561975" y="8782050"/>
          <a:ext cx="56197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Um nokkurt skeið hefur safnast upp á viðskiptareikningi framlag starfsmanna í lífeyrissjóð vegna launa sem sjóðurinn hefur greitt. Ákveðin vandkvæði eru við að leiða saman slíkar greiðslur við uppgjör til lífeyrissjóðanna. Nú hefur færsluaðferðum verið breytt þannig að ekki er um frekari uppsöfnun að ræða en greiðslur fyrri ára eru færðar til tekna nú.</a:t>
          </a:r>
        </a:p>
      </xdr:txBody>
    </xdr:sp>
    <xdr:clientData/>
  </xdr:twoCellAnchor>
  <xdr:twoCellAnchor>
    <xdr:from>
      <xdr:col>1</xdr:col>
      <xdr:colOff>19050</xdr:colOff>
      <xdr:row>0</xdr:row>
      <xdr:rowOff>0</xdr:rowOff>
    </xdr:from>
    <xdr:to>
      <xdr:col>6</xdr:col>
      <xdr:colOff>838200</xdr:colOff>
      <xdr:row>0</xdr:row>
      <xdr:rowOff>0</xdr:rowOff>
    </xdr:to>
    <xdr:sp>
      <xdr:nvSpPr>
        <xdr:cNvPr id="2" name="Text 6"/>
        <xdr:cNvSpPr txBox="1">
          <a:spLocks noChangeArrowheads="1"/>
        </xdr:cNvSpPr>
      </xdr:nvSpPr>
      <xdr:spPr>
        <a:xfrm>
          <a:off x="266700" y="0"/>
          <a:ext cx="5657850" cy="0"/>
        </a:xfrm>
        <a:prstGeom prst="rect">
          <a:avLst/>
        </a:prstGeom>
        <a:solidFill>
          <a:srgbClr val="FFFFFF"/>
        </a:solidFill>
        <a:ln w="1"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Til stjórnar</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Við höfum endurskoðað ársreikning  ................................................... fyrir árið 1998. Ársreikningurinn samanstendur af rekstrarreikningi og efnahagsreikningi ásamt skýringum  nr. 1- .  Ársreikningurinn er lagður fram af stjórnendum .................................................... og á ábyrgð þeirra í samræmi við lög og starfsskyldur. Ábyrgð okkar felst í því áliti sem við látum í ljós á ársreikningnum á grundvelli endurskoðunarinnar.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Endurskoðað var í samræmi við góða endurskoðunarvenju.  Samkvæmt því ber okkur að skipuleggja og haga endurskoðuninni þannig að nægjanleg vissa fáist um að ársreikningurinn sé án verulegra annmarka.  Endurskoðunin fólst meðal annars í að sannreyna fjárhæðir og upplýsingar sem fram koma í ársreikningnum og einnig athugun á þeim reikningsskilaaðferðum og matsreglum sem beitt er við gerð hans og framsetningu í heild.  Við teljum að endurskoðunin sé nægjanlega traustur grunnur til að byggja álit okkar á.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Það er álit okkar að ársreikningurinn gefi glögga mynd af afkomu ...................................... á árinu 1998 og efnahag 31. desember 1998   í samræmi við lög og góða reiknings- skilavenju.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Staður og dagsetning
</a:t>
          </a:r>
          <a:r>
            <a:rPr lang="en-US" cap="none" sz="12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r>
            <a:rPr lang="en-US" cap="none" sz="13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0</xdr:row>
      <xdr:rowOff>0</xdr:rowOff>
    </xdr:from>
    <xdr:to>
      <xdr:col>8</xdr:col>
      <xdr:colOff>19050</xdr:colOff>
      <xdr:row>0</xdr:row>
      <xdr:rowOff>0</xdr:rowOff>
    </xdr:to>
    <xdr:sp>
      <xdr:nvSpPr>
        <xdr:cNvPr id="3" name="Text 7"/>
        <xdr:cNvSpPr txBox="1">
          <a:spLocks noChangeArrowheads="1"/>
        </xdr:cNvSpPr>
      </xdr:nvSpPr>
      <xdr:spPr>
        <a:xfrm>
          <a:off x="257175" y="0"/>
          <a:ext cx="5943600" cy="0"/>
        </a:xfrm>
        <a:prstGeom prst="rect">
          <a:avLst/>
        </a:prstGeom>
        <a:solidFill>
          <a:srgbClr val="FFFFFF"/>
        </a:solidFill>
        <a:ln w="1" cmpd="sng">
          <a:noFill/>
        </a:ln>
      </xdr:spPr>
      <xdr:txBody>
        <a:bodyPr vertOverflow="clip" wrap="square" lIns="36576" tIns="32004" rIns="36576" bIns="0"/>
        <a:p>
          <a:pPr algn="ctr">
            <a:defRPr/>
          </a:pPr>
          <a:r>
            <a:rPr lang="en-US" cap="none" sz="1600" b="1" i="0" u="none" baseline="0">
              <a:solidFill>
                <a:srgbClr val="000000"/>
              </a:solidFill>
            </a:rPr>
            <a:t>Áritun endurskoðenda</a:t>
          </a:r>
        </a:p>
      </xdr:txBody>
    </xdr:sp>
    <xdr:clientData/>
  </xdr:twoCellAnchor>
  <xdr:twoCellAnchor>
    <xdr:from>
      <xdr:col>1</xdr:col>
      <xdr:colOff>19050</xdr:colOff>
      <xdr:row>0</xdr:row>
      <xdr:rowOff>0</xdr:rowOff>
    </xdr:from>
    <xdr:to>
      <xdr:col>8</xdr:col>
      <xdr:colOff>0</xdr:colOff>
      <xdr:row>0</xdr:row>
      <xdr:rowOff>0</xdr:rowOff>
    </xdr:to>
    <xdr:sp>
      <xdr:nvSpPr>
        <xdr:cNvPr id="4" name="Text 8"/>
        <xdr:cNvSpPr txBox="1">
          <a:spLocks noChangeArrowheads="1"/>
        </xdr:cNvSpPr>
      </xdr:nvSpPr>
      <xdr:spPr>
        <a:xfrm>
          <a:off x="266700" y="0"/>
          <a:ext cx="5915025" cy="0"/>
        </a:xfrm>
        <a:prstGeom prst="rect">
          <a:avLst/>
        </a:prstGeom>
        <a:solidFill>
          <a:srgbClr val="FFFFFF"/>
        </a:solidFill>
        <a:ln w="1" cmpd="sng">
          <a:noFill/>
        </a:ln>
      </xdr:spPr>
      <xdr:txBody>
        <a:bodyPr vertOverflow="clip" wrap="square" lIns="36576" tIns="32004" rIns="36576" bIns="0"/>
        <a:p>
          <a:pPr algn="ctr">
            <a:defRPr/>
          </a:pPr>
          <a:r>
            <a:rPr lang="en-US" cap="none" sz="1400" b="1" i="0" u="none" baseline="0">
              <a:solidFill>
                <a:srgbClr val="000000"/>
              </a:solidFill>
            </a:rPr>
            <a:t>Á r i t a n i r
</a:t>
          </a:r>
        </a:p>
      </xdr:txBody>
    </xdr:sp>
    <xdr:clientData/>
  </xdr:twoCellAnchor>
  <xdr:twoCellAnchor>
    <xdr:from>
      <xdr:col>1</xdr:col>
      <xdr:colOff>161925</xdr:colOff>
      <xdr:row>42</xdr:row>
      <xdr:rowOff>0</xdr:rowOff>
    </xdr:from>
    <xdr:to>
      <xdr:col>7</xdr:col>
      <xdr:colOff>114300</xdr:colOff>
      <xdr:row>42</xdr:row>
      <xdr:rowOff>0</xdr:rowOff>
    </xdr:to>
    <xdr:sp>
      <xdr:nvSpPr>
        <xdr:cNvPr id="5" name="Text 10"/>
        <xdr:cNvSpPr txBox="1">
          <a:spLocks noChangeArrowheads="1"/>
        </xdr:cNvSpPr>
      </xdr:nvSpPr>
      <xdr:spPr>
        <a:xfrm>
          <a:off x="409575" y="8782050"/>
          <a:ext cx="5772150" cy="0"/>
        </a:xfrm>
        <a:prstGeom prst="rect">
          <a:avLst/>
        </a:prstGeom>
        <a:solidFill>
          <a:srgbClr val="FFFFFF"/>
        </a:solidFill>
        <a:ln w="1"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Í samræmi við reikningsskilavenjur A-hluta stofnana eru eignakaup ársins gjaldfærð í rekstrarreikningi. Þá eru áhrif almennra verðlagsbreytinga á rekstur ekki færð í ársreikninginn. Reikningsskilin eru frábrugðin reikningsskilum A-hluta stofnana að því leyti að framlag ríkisins er fært  yfir rekstrarreikning stofnunarinnar en ekki eiginfjárreikning hennar.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Lífeyrisskuldbindingar stofnunarinnar vegna núverandi og fyrrverandi starfsmanna hafa verið metnar og nema 99,1 millj. kr. í árslok 1996. Skuldbindingarnar hafa ekki verið færðar í ársreikning stofnunarinnar.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28575</xdr:colOff>
      <xdr:row>0</xdr:row>
      <xdr:rowOff>0</xdr:rowOff>
    </xdr:from>
    <xdr:to>
      <xdr:col>6</xdr:col>
      <xdr:colOff>914400</xdr:colOff>
      <xdr:row>0</xdr:row>
      <xdr:rowOff>0</xdr:rowOff>
    </xdr:to>
    <xdr:sp>
      <xdr:nvSpPr>
        <xdr:cNvPr id="6" name="Text 11"/>
        <xdr:cNvSpPr txBox="1">
          <a:spLocks noChangeArrowheads="1"/>
        </xdr:cNvSpPr>
      </xdr:nvSpPr>
      <xdr:spPr>
        <a:xfrm>
          <a:off x="590550" y="0"/>
          <a:ext cx="5410200" cy="0"/>
        </a:xfrm>
        <a:prstGeom prst="rect">
          <a:avLst/>
        </a:prstGeom>
        <a:solidFill>
          <a:srgbClr val="FFFFFF"/>
        </a:solidFill>
        <a:ln w="1" cmpd="sng">
          <a:noFill/>
        </a:ln>
      </xdr:spPr>
      <xdr:txBody>
        <a:bodyPr vertOverflow="clip" wrap="square" lIns="45720" tIns="41148" rIns="0" bIns="0"/>
        <a:p>
          <a:pPr algn="l">
            <a:defRPr/>
          </a:pPr>
          <a:r>
            <a:rPr lang="en-US" cap="none" sz="2400" b="1" i="0" u="none" baseline="0">
              <a:solidFill>
                <a:srgbClr val="000000"/>
              </a:solidFill>
            </a:rPr>
            <a:t>Á r s r e i k n i n g u r   ___________
</a:t>
          </a:r>
        </a:p>
      </xdr:txBody>
    </xdr:sp>
    <xdr:clientData/>
  </xdr:twoCellAnchor>
  <xdr:twoCellAnchor>
    <xdr:from>
      <xdr:col>1</xdr:col>
      <xdr:colOff>19050</xdr:colOff>
      <xdr:row>0</xdr:row>
      <xdr:rowOff>0</xdr:rowOff>
    </xdr:from>
    <xdr:to>
      <xdr:col>6</xdr:col>
      <xdr:colOff>952500</xdr:colOff>
      <xdr:row>0</xdr:row>
      <xdr:rowOff>0</xdr:rowOff>
    </xdr:to>
    <xdr:sp>
      <xdr:nvSpPr>
        <xdr:cNvPr id="7" name="Text 8"/>
        <xdr:cNvSpPr txBox="1">
          <a:spLocks noChangeArrowheads="1"/>
        </xdr:cNvSpPr>
      </xdr:nvSpPr>
      <xdr:spPr>
        <a:xfrm>
          <a:off x="266700" y="0"/>
          <a:ext cx="5772150" cy="0"/>
        </a:xfrm>
        <a:prstGeom prst="rect">
          <a:avLst/>
        </a:prstGeom>
        <a:solidFill>
          <a:srgbClr val="FFFFFF"/>
        </a:solidFill>
        <a:ln w="1" cmpd="sng">
          <a:noFill/>
        </a:ln>
      </xdr:spPr>
      <xdr:txBody>
        <a:bodyPr vertOverflow="clip" wrap="square" lIns="36576" tIns="32004" rIns="36576" bIns="0"/>
        <a:p>
          <a:pPr algn="ctr">
            <a:defRPr/>
          </a:pPr>
          <a:r>
            <a:rPr lang="en-US" cap="none" sz="1600" b="1" i="0" u="none" baseline="0">
              <a:solidFill>
                <a:srgbClr val="000000"/>
              </a:solidFill>
            </a:rPr>
            <a:t>Áritun skoðunarmanna</a:t>
          </a:r>
        </a:p>
      </xdr:txBody>
    </xdr:sp>
    <xdr:clientData/>
  </xdr:twoCellAnchor>
  <xdr:twoCellAnchor>
    <xdr:from>
      <xdr:col>1</xdr:col>
      <xdr:colOff>38100</xdr:colOff>
      <xdr:row>0</xdr:row>
      <xdr:rowOff>0</xdr:rowOff>
    </xdr:from>
    <xdr:to>
      <xdr:col>6</xdr:col>
      <xdr:colOff>895350</xdr:colOff>
      <xdr:row>0</xdr:row>
      <xdr:rowOff>0</xdr:rowOff>
    </xdr:to>
    <xdr:sp>
      <xdr:nvSpPr>
        <xdr:cNvPr id="8" name="Text Box 8"/>
        <xdr:cNvSpPr txBox="1">
          <a:spLocks noChangeArrowheads="1"/>
        </xdr:cNvSpPr>
      </xdr:nvSpPr>
      <xdr:spPr>
        <a:xfrm>
          <a:off x="285750" y="0"/>
          <a:ext cx="5695950" cy="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Ég undirritaður kjörinn skoðunarmaður …………………………………………... hef yfirfarið bókhaldið og ársreikninginn fyrir árið 1998 og ekkert fundið athugavert.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Staður og dagsetning</a:t>
          </a:r>
        </a:p>
      </xdr:txBody>
    </xdr:sp>
    <xdr:clientData/>
  </xdr:twoCellAnchor>
  <xdr:twoCellAnchor>
    <xdr:from>
      <xdr:col>2</xdr:col>
      <xdr:colOff>0</xdr:colOff>
      <xdr:row>0</xdr:row>
      <xdr:rowOff>0</xdr:rowOff>
    </xdr:from>
    <xdr:to>
      <xdr:col>6</xdr:col>
      <xdr:colOff>857250</xdr:colOff>
      <xdr:row>0</xdr:row>
      <xdr:rowOff>0</xdr:rowOff>
    </xdr:to>
    <xdr:sp>
      <xdr:nvSpPr>
        <xdr:cNvPr id="9" name="Text Box 9"/>
        <xdr:cNvSpPr txBox="1">
          <a:spLocks noChangeArrowheads="1"/>
        </xdr:cNvSpPr>
      </xdr:nvSpPr>
      <xdr:spPr>
        <a:xfrm>
          <a:off x="561975" y="0"/>
          <a:ext cx="5381625" cy="0"/>
        </a:xfrm>
        <a:prstGeom prst="rect">
          <a:avLst/>
        </a:prstGeom>
        <a:solidFill>
          <a:srgbClr val="FFFFFF"/>
        </a:solidFill>
        <a:ln w="9525" cmpd="sng">
          <a:noFill/>
        </a:ln>
      </xdr:spPr>
      <xdr:txBody>
        <a:bodyPr vertOverflow="clip" wrap="square" lIns="45720" tIns="45720" rIns="0" bIns="0"/>
        <a:p>
          <a:pPr algn="l">
            <a:defRPr/>
          </a:pPr>
          <a:r>
            <a:rPr lang="en-US" cap="none" sz="2400" b="0" i="0" u="none" baseline="0">
              <a:solidFill>
                <a:srgbClr val="000000"/>
              </a:solidFill>
              <a:latin typeface="Times New Roman"/>
              <a:ea typeface="Times New Roman"/>
              <a:cs typeface="Times New Roman"/>
            </a:rPr>
            <a:t>                  </a:t>
          </a:r>
          <a:r>
            <a:rPr lang="en-US" cap="none" sz="2400" b="1" i="0" u="none" baseline="0">
              <a:solidFill>
                <a:srgbClr val="000000"/>
              </a:solidFill>
              <a:latin typeface="Times New Roman"/>
              <a:ea typeface="Times New Roman"/>
              <a:cs typeface="Times New Roman"/>
            </a:rPr>
            <a:t>  Árið …….</a:t>
          </a:r>
        </a:p>
      </xdr:txBody>
    </xdr:sp>
    <xdr:clientData/>
  </xdr:twoCellAnchor>
  <xdr:twoCellAnchor>
    <xdr:from>
      <xdr:col>0</xdr:col>
      <xdr:colOff>228600</xdr:colOff>
      <xdr:row>0</xdr:row>
      <xdr:rowOff>0</xdr:rowOff>
    </xdr:from>
    <xdr:to>
      <xdr:col>7</xdr:col>
      <xdr:colOff>114300</xdr:colOff>
      <xdr:row>0</xdr:row>
      <xdr:rowOff>0</xdr:rowOff>
    </xdr:to>
    <xdr:sp>
      <xdr:nvSpPr>
        <xdr:cNvPr id="10" name="Text 9"/>
        <xdr:cNvSpPr txBox="1">
          <a:spLocks noChangeArrowheads="1"/>
        </xdr:cNvSpPr>
      </xdr:nvSpPr>
      <xdr:spPr>
        <a:xfrm>
          <a:off x="228600" y="0"/>
          <a:ext cx="595312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Ég undirritaður kjörinn skoðunarmaður reikninga -------------------------------------- sóknar, hef skoðað bókhald og ársreikning sóknarinnar fyrir árið             og ekkert fundið athugavert.</a:t>
          </a:r>
        </a:p>
      </xdr:txBody>
    </xdr:sp>
    <xdr:clientData/>
  </xdr:twoCellAnchor>
  <xdr:oneCellAnchor>
    <xdr:from>
      <xdr:col>2</xdr:col>
      <xdr:colOff>1485900</xdr:colOff>
      <xdr:row>0</xdr:row>
      <xdr:rowOff>0</xdr:rowOff>
    </xdr:from>
    <xdr:ext cx="76200" cy="200025"/>
    <xdr:sp fLocksText="0">
      <xdr:nvSpPr>
        <xdr:cNvPr id="11" name="Text Box 11"/>
        <xdr:cNvSpPr txBox="1">
          <a:spLocks noChangeArrowheads="1"/>
        </xdr:cNvSpPr>
      </xdr:nvSpPr>
      <xdr:spPr>
        <a:xfrm>
          <a:off x="2047875" y="0"/>
          <a:ext cx="76200" cy="200025"/>
        </a:xfrm>
        <a:prstGeom prst="rect">
          <a:avLst/>
        </a:prstGeom>
        <a:no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oneCellAnchor>
  <xdr:twoCellAnchor>
    <xdr:from>
      <xdr:col>1</xdr:col>
      <xdr:colOff>28575</xdr:colOff>
      <xdr:row>0</xdr:row>
      <xdr:rowOff>0</xdr:rowOff>
    </xdr:from>
    <xdr:to>
      <xdr:col>6</xdr:col>
      <xdr:colOff>923925</xdr:colOff>
      <xdr:row>0</xdr:row>
      <xdr:rowOff>0</xdr:rowOff>
    </xdr:to>
    <xdr:sp>
      <xdr:nvSpPr>
        <xdr:cNvPr id="12" name="Text 9"/>
        <xdr:cNvSpPr txBox="1">
          <a:spLocks noChangeArrowheads="1"/>
        </xdr:cNvSpPr>
      </xdr:nvSpPr>
      <xdr:spPr>
        <a:xfrm>
          <a:off x="276225" y="0"/>
          <a:ext cx="573405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Ársreikningur þessi lagður fyrir sóknarnefnd til staðfestingar þann ____________
</a:t>
          </a:r>
          <a:r>
            <a:rPr lang="en-US" cap="none" sz="1200" b="0" i="0" u="none" baseline="0">
              <a:solidFill>
                <a:srgbClr val="000000"/>
              </a:solidFill>
              <a:latin typeface="Times New Roman"/>
              <a:ea typeface="Times New Roman"/>
              <a:cs typeface="Times New Roman"/>
            </a:rPr>
            <a:t>Í sóknarnefnd eru:</a:t>
          </a:r>
        </a:p>
      </xdr:txBody>
    </xdr:sp>
    <xdr:clientData/>
  </xdr:twoCellAnchor>
  <xdr:twoCellAnchor>
    <xdr:from>
      <xdr:col>1</xdr:col>
      <xdr:colOff>28575</xdr:colOff>
      <xdr:row>0</xdr:row>
      <xdr:rowOff>0</xdr:rowOff>
    </xdr:from>
    <xdr:to>
      <xdr:col>6</xdr:col>
      <xdr:colOff>981075</xdr:colOff>
      <xdr:row>0</xdr:row>
      <xdr:rowOff>0</xdr:rowOff>
    </xdr:to>
    <xdr:sp>
      <xdr:nvSpPr>
        <xdr:cNvPr id="13" name="Text 9"/>
        <xdr:cNvSpPr txBox="1">
          <a:spLocks noChangeArrowheads="1"/>
        </xdr:cNvSpPr>
      </xdr:nvSpPr>
      <xdr:spPr>
        <a:xfrm>
          <a:off x="276225" y="0"/>
          <a:ext cx="5791200"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Ársreikningur þessi lagður fyrir aðalsafnaðarfund til staðfestingar þann ____________
</a:t>
          </a:r>
          <a:r>
            <a:rPr lang="en-US" cap="none" sz="1200" b="0" i="0" u="none" baseline="0">
              <a:solidFill>
                <a:srgbClr val="000000"/>
              </a:solidFill>
              <a:latin typeface="Times New Roman"/>
              <a:ea typeface="Times New Roman"/>
              <a:cs typeface="Times New Roman"/>
            </a:rPr>
            <a:t>og samþykktur þar samhljóða</a:t>
          </a:r>
        </a:p>
      </xdr:txBody>
    </xdr:sp>
    <xdr:clientData/>
  </xdr:twoCellAnchor>
  <xdr:twoCellAnchor>
    <xdr:from>
      <xdr:col>1</xdr:col>
      <xdr:colOff>9525</xdr:colOff>
      <xdr:row>43</xdr:row>
      <xdr:rowOff>0</xdr:rowOff>
    </xdr:from>
    <xdr:to>
      <xdr:col>6</xdr:col>
      <xdr:colOff>981075</xdr:colOff>
      <xdr:row>43</xdr:row>
      <xdr:rowOff>0</xdr:rowOff>
    </xdr:to>
    <xdr:sp>
      <xdr:nvSpPr>
        <xdr:cNvPr id="14" name="Text Box 14"/>
        <xdr:cNvSpPr txBox="1">
          <a:spLocks noChangeArrowheads="1"/>
        </xdr:cNvSpPr>
      </xdr:nvSpPr>
      <xdr:spPr>
        <a:xfrm>
          <a:off x="257175" y="8982075"/>
          <a:ext cx="5810250" cy="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Eyðublöðin skýra sig að mestu leyti sjálf en til frekari áréttingar er eftirfarandi tekið fram: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Áritun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Nauðsynlegt er að allir tilgreindir aðilar áriti reikninginn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Hafi löggiltur endurskoðandi endurskoðað reikninginn og vottað hann með áritun sinni þarf sú áritun að fylgja reikningnum.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Rekstrarreikningur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Ef nauðsynlegt er að sundurliða frekar einstaka kostnaðar- eða tekjuliði skal nota tilvísun í skýringardálki sem vísar í séryfirlit sem fylgja á reikningnum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Ef ekki liggur fyrir fyrningaskýrsla skal sýna í skýringum hvernig afskriftir eru tilkomnar, þ.e. stofn og afskriftarprósenta.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Vakin er athygli á því að á bls. 5 skal gera sérstaklega grein fyrir veittum og mótteknum styrkjum, lánum og framlögum, hvaða verkefni er ætlað að styrkja með þessum hætti.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Efnahagsreikningur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Koma þarf fram hvort fasteignir eru færðar á fasteignamati eða endurmetnu kostnaðarverði.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Aðrar eignir eiga að miðast við endurmetið kostnaðarverð.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Ef um veðskuldir er að ræða þarf að koma fram hvaða eign er að veði fyrir skuldinni.
</a:t>
          </a:r>
          <a:r>
            <a:rPr lang="en-US" cap="none" sz="1000" b="0" i="0" u="none" baseline="0">
              <a:solidFill>
                <a:srgbClr val="000000"/>
              </a:solidFill>
              <a:latin typeface="Arial"/>
              <a:ea typeface="Arial"/>
              <a:cs typeface="Arial"/>
            </a:rPr>
            <a:t>
</a:t>
          </a:r>
        </a:p>
      </xdr:txBody>
    </xdr:sp>
    <xdr:clientData/>
  </xdr:twoCellAnchor>
  <xdr:twoCellAnchor>
    <xdr:from>
      <xdr:col>1</xdr:col>
      <xdr:colOff>314325</xdr:colOff>
      <xdr:row>0</xdr:row>
      <xdr:rowOff>0</xdr:rowOff>
    </xdr:from>
    <xdr:to>
      <xdr:col>6</xdr:col>
      <xdr:colOff>981075</xdr:colOff>
      <xdr:row>0</xdr:row>
      <xdr:rowOff>0</xdr:rowOff>
    </xdr:to>
    <xdr:sp>
      <xdr:nvSpPr>
        <xdr:cNvPr id="15" name="Text Box 15"/>
        <xdr:cNvSpPr txBox="1">
          <a:spLocks noChangeArrowheads="1"/>
        </xdr:cNvSpPr>
      </xdr:nvSpPr>
      <xdr:spPr>
        <a:xfrm>
          <a:off x="561975" y="0"/>
          <a:ext cx="5505450" cy="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rPr>
            <a:t>Ársreikningi skal skilað fyrir 1. júní ár hvert, sbr. 5. gr. l. nr. 124/1997.</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xdr:row>
      <xdr:rowOff>76200</xdr:rowOff>
    </xdr:from>
    <xdr:to>
      <xdr:col>3</xdr:col>
      <xdr:colOff>247650</xdr:colOff>
      <xdr:row>8</xdr:row>
      <xdr:rowOff>104775</xdr:rowOff>
    </xdr:to>
    <xdr:sp>
      <xdr:nvSpPr>
        <xdr:cNvPr id="1" name="Text Box 3"/>
        <xdr:cNvSpPr txBox="1">
          <a:spLocks noChangeArrowheads="1"/>
        </xdr:cNvSpPr>
      </xdr:nvSpPr>
      <xdr:spPr>
        <a:xfrm>
          <a:off x="142875" y="495300"/>
          <a:ext cx="5114925" cy="1000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MS Sans Serif"/>
              <a:ea typeface="MS Sans Serif"/>
              <a:cs typeface="MS Sans Serif"/>
            </a:rPr>
            <a:t>Ársreikningurinn er í samræmi við lög og góða reikningsskilavenju. Við gerð ársreikningsins er í öllum meginatriðum fylgt sömu reikningskilaaðferðum og á fyrra ári. Ársreikningurinn er gerður eftir kostnaðarverðsaðferð reikningsskila með þeim frávikum að 
</a:t>
          </a:r>
          <a:r>
            <a:rPr lang="en-US" cap="none" sz="1000" b="0" i="0" u="none" baseline="0">
              <a:solidFill>
                <a:srgbClr val="000000"/>
              </a:solidFill>
              <a:latin typeface="MS Sans Serif"/>
              <a:ea typeface="MS Sans Serif"/>
              <a:cs typeface="MS Sans Serif"/>
            </a:rPr>
            <a:t>Kirkjubygging er færð á brunabótamati. Safnaðarheimili er fært á [brunabótamati/   kostnaðarverði]. Aðrar eignir eru færðar á kostnaðarverði. Eignir eru ekki afskrifaðar.  Breytingar á endurmati eru færðar á endurmatsreikningi.</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447675</xdr:colOff>
      <xdr:row>35</xdr:row>
      <xdr:rowOff>133350</xdr:rowOff>
    </xdr:from>
    <xdr:to>
      <xdr:col>11</xdr:col>
      <xdr:colOff>476250</xdr:colOff>
      <xdr:row>36</xdr:row>
      <xdr:rowOff>19050</xdr:rowOff>
    </xdr:to>
    <xdr:sp>
      <xdr:nvSpPr>
        <xdr:cNvPr id="1" name="Text Box 1"/>
        <xdr:cNvSpPr txBox="1">
          <a:spLocks noChangeArrowheads="1"/>
        </xdr:cNvSpPr>
      </xdr:nvSpPr>
      <xdr:spPr>
        <a:xfrm flipH="1">
          <a:off x="7572375" y="7353300"/>
          <a:ext cx="28575" cy="85725"/>
        </a:xfrm>
        <a:prstGeom prst="rect">
          <a:avLst/>
        </a:prstGeom>
        <a:solidFill>
          <a:srgbClr val="FFFFFF"/>
        </a:solidFill>
        <a:ln w="9525" cmpd="sng">
          <a:solidFill>
            <a:srgbClr val="000000"/>
          </a:solidFill>
          <a:headEnd type="none"/>
          <a:tailEnd type="none"/>
        </a:ln>
      </xdr:spPr>
      <xdr:txBody>
        <a:bodyPr vertOverflow="clip" wrap="square" lIns="36576" tIns="36576" rIns="0" bIns="0"/>
        <a:p>
          <a:pPr algn="l">
            <a:defRPr/>
          </a:pPr>
          <a:r>
            <a:rPr lang="en-US" cap="none" sz="1350" b="1" i="0" u="none" baseline="0">
              <a:solidFill>
                <a:srgbClr val="000000"/>
              </a:solidFill>
              <a:latin typeface="MS Sans Serif"/>
              <a:ea typeface="MS Sans Serif"/>
              <a:cs typeface="MS Sans Serif"/>
            </a:rPr>
            <a:t>Leiðbeiningar um reikningsskil sókna</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200" b="1" i="0" u="none" baseline="0">
              <a:solidFill>
                <a:srgbClr val="000000"/>
              </a:solidFill>
              <a:latin typeface="MS Sans Serif"/>
              <a:ea typeface="MS Sans Serif"/>
              <a:cs typeface="MS Sans Serif"/>
            </a:rPr>
            <a:t>Skil á ársreikningi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Skila skal ársreikningi sókna  til Ríkisendurskoðunar samkvæmt lögum nr. 124/1997 og samkvæmt starfsreglum um prófasta til Biskupsstofu fyrir 1. júní ár hvert.  Eingöngu er tekið við ársreikningi á meðfylgjandi formi. Senda skal ársreikninginn  á rafrænu formi (reikningsskil2003@biskup.is) og einnig í pappírsformi með nauðsynlegum áritunum.
</a:t>
          </a:r>
          <a:r>
            <a:rPr lang="en-US" cap="none" sz="1000" b="0" i="0" u="none" baseline="0">
              <a:solidFill>
                <a:srgbClr val="000000"/>
              </a:solidFill>
              <a:latin typeface="MS Sans Serif"/>
              <a:ea typeface="MS Sans Serif"/>
              <a:cs typeface="MS Sans Serif"/>
            </a:rPr>
            <a:t>
</a:t>
          </a:r>
          <a:r>
            <a:rPr lang="en-US" cap="none" sz="1200" b="1" i="0" u="none" baseline="0">
              <a:solidFill>
                <a:srgbClr val="000000"/>
              </a:solidFill>
              <a:latin typeface="MS Sans Serif"/>
              <a:ea typeface="MS Sans Serif"/>
              <a:cs typeface="MS Sans Serif"/>
            </a:rPr>
            <a:t>Áritani</a:t>
          </a:r>
          <a:r>
            <a:rPr lang="en-US" cap="none" sz="1200" b="0" i="0" u="none" baseline="0">
              <a:solidFill>
                <a:srgbClr val="000000"/>
              </a:solidFill>
              <a:latin typeface="MS Sans Serif"/>
              <a:ea typeface="MS Sans Serif"/>
              <a:cs typeface="MS Sans Serif"/>
            </a:rPr>
            <a:t>r</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Nauðsynlegt er að allir tilgreindir aðilar áriti ársreikninginn.  Hafi löggiltur endurskoðandi endurskoðað ársreikninginn og vottað hann með áritun sinni þarf sú áritun að fylgja með.  Í gildi eru lög um ársreikninga nr. 144/1994.
</a:t>
          </a:r>
          <a:r>
            <a:rPr lang="en-US" cap="none" sz="1000" b="0" i="0" u="none" baseline="0">
              <a:solidFill>
                <a:srgbClr val="000000"/>
              </a:solidFill>
              <a:latin typeface="MS Sans Serif"/>
              <a:ea typeface="MS Sans Serif"/>
              <a:cs typeface="MS Sans Serif"/>
            </a:rPr>
            <a:t>
</a:t>
          </a:r>
          <a:r>
            <a:rPr lang="en-US" cap="none" sz="1200" b="1" i="0" u="none" baseline="0">
              <a:solidFill>
                <a:srgbClr val="000000"/>
              </a:solidFill>
              <a:latin typeface="MS Sans Serif"/>
              <a:ea typeface="MS Sans Serif"/>
              <a:cs typeface="MS Sans Serif"/>
            </a:rPr>
            <a:t>Ársreikningur</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Færa skal fjárhæðir inn í skyggða reiti sundurliðunardálka ársreikningsins og varpast þá samtölur inn í rekstrar- og efnahagsreikning.  
</a:t>
          </a:r>
          <a:r>
            <a:rPr lang="en-US" cap="none" sz="1000" b="0" i="0" u="none" baseline="0">
              <a:solidFill>
                <a:srgbClr val="000000"/>
              </a:solidFill>
              <a:latin typeface="MS Sans Serif"/>
              <a:ea typeface="MS Sans Serif"/>
              <a:cs typeface="MS Sans Serif"/>
            </a:rPr>
            <a:t>
</a:t>
          </a:r>
          <a:r>
            <a:rPr lang="en-US" cap="none" sz="1200" b="1" i="0" u="none" baseline="0">
              <a:solidFill>
                <a:srgbClr val="000000"/>
              </a:solidFill>
              <a:latin typeface="MS Sans Serif"/>
              <a:ea typeface="MS Sans Serif"/>
              <a:cs typeface="MS Sans Serif"/>
            </a:rPr>
            <a:t>Rekstrarreikningur</a:t>
          </a:r>
          <a:r>
            <a:rPr lang="en-US" cap="none" sz="1000" b="1"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1.1 Sóknargjöld</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Hér eru færðar tekjur vegna sóknargjalda áður en framlag héraðssjóðs er greitt.  Fært á rekstrargrunni samkvæmt uppgjöri Fjársýslu ríkisins.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2.1.  Almennt safnaðarstarf</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Hér skal færa öll gjöld að meötöldum launum og launatengdum gjöldum eftir því sem við á.  
</a:t>
          </a:r>
          <a:r>
            <a:rPr lang="en-US" cap="none" sz="1000" b="0" i="0" u="none" baseline="0">
              <a:solidFill>
                <a:srgbClr val="000000"/>
              </a:solidFill>
              <a:latin typeface="MS Sans Serif"/>
              <a:ea typeface="MS Sans Serif"/>
              <a:cs typeface="MS Sans Serif"/>
            </a:rPr>
            <a:t>
</a:t>
          </a:r>
          <a:r>
            <a:rPr lang="en-US" cap="none" sz="1000" b="0" i="1" u="none" baseline="0">
              <a:solidFill>
                <a:srgbClr val="000000"/>
              </a:solidFill>
              <a:latin typeface="MS Sans Serif"/>
              <a:ea typeface="MS Sans Serif"/>
              <a:cs typeface="MS Sans Serif"/>
            </a:rPr>
            <a:t>2.1.1  Helgihald </a:t>
          </a:r>
          <a:r>
            <a:rPr lang="en-US" cap="none" sz="1000" b="0" i="0" u="none" baseline="0">
              <a:solidFill>
                <a:srgbClr val="000000"/>
              </a:solidFill>
              <a:latin typeface="MS Sans Serif"/>
              <a:ea typeface="MS Sans Serif"/>
              <a:cs typeface="MS Sans Serif"/>
            </a:rPr>
            <a:t> Undir þessum lið er færður kostnaður við guðsþjónustur, kyrrðarstundir o.fl.  Um er að ræða  kostnað vegna organista, kóra, hljóðfæraleikara, einsöngvara svo og sálmabækur, skreytingar og annað sem tilheyrar.
</a:t>
          </a:r>
          <a:r>
            <a:rPr lang="en-US" cap="none" sz="1000" b="0" i="0" u="none" baseline="0">
              <a:solidFill>
                <a:srgbClr val="000000"/>
              </a:solidFill>
              <a:latin typeface="MS Sans Serif"/>
              <a:ea typeface="MS Sans Serif"/>
              <a:cs typeface="MS Sans Serif"/>
            </a:rPr>
            <a:t>
</a:t>
          </a:r>
          <a:r>
            <a:rPr lang="en-US" cap="none" sz="1000" b="0" i="1" u="none" baseline="0">
              <a:solidFill>
                <a:srgbClr val="000000"/>
              </a:solidFill>
              <a:latin typeface="MS Sans Serif"/>
              <a:ea typeface="MS Sans Serif"/>
              <a:cs typeface="MS Sans Serif"/>
            </a:rPr>
            <a:t>2.1.2  Fræðsla  </a:t>
          </a:r>
          <a:r>
            <a:rPr lang="en-US" cap="none" sz="1000" b="0" i="0" u="none" baseline="0">
              <a:solidFill>
                <a:srgbClr val="000000"/>
              </a:solidFill>
              <a:latin typeface="MS Sans Serif"/>
              <a:ea typeface="MS Sans Serif"/>
              <a:cs typeface="MS Sans Serif"/>
            </a:rPr>
            <a:t>Hér er átt við kostnað vegna sunnudagaskóla, efniskostnað vegna barna- og æskulýðsstarfs.  Einnig kostnaður vegna fermingarfræðslu og fullorðinsfræðslu.
</a:t>
          </a:r>
          <a:r>
            <a:rPr lang="en-US" cap="none" sz="1000" b="0" i="0" u="none" baseline="0">
              <a:solidFill>
                <a:srgbClr val="000000"/>
              </a:solidFill>
              <a:latin typeface="MS Sans Serif"/>
              <a:ea typeface="MS Sans Serif"/>
              <a:cs typeface="MS Sans Serif"/>
            </a:rPr>
            <a:t>
</a:t>
          </a:r>
          <a:r>
            <a:rPr lang="en-US" cap="none" sz="1000" b="0" i="1" u="none" baseline="0">
              <a:solidFill>
                <a:srgbClr val="000000"/>
              </a:solidFill>
              <a:latin typeface="MS Sans Serif"/>
              <a:ea typeface="MS Sans Serif"/>
              <a:cs typeface="MS Sans Serif"/>
            </a:rPr>
            <a:t>2.1.3  Kærleiksþjónusta, líknar- og hjálparstarf </a:t>
          </a:r>
          <a:r>
            <a:rPr lang="en-US" cap="none" sz="1000" b="0" i="0" u="none" baseline="0">
              <a:solidFill>
                <a:srgbClr val="000000"/>
              </a:solidFill>
              <a:latin typeface="MS Sans Serif"/>
              <a:ea typeface="MS Sans Serif"/>
              <a:cs typeface="MS Sans Serif"/>
            </a:rPr>
            <a:t> Hér er einkum átt við heimsóknarþjónustu, opið hús fyrir aldraða og líknarstarf.  Hér eru færðir styrkir til hjálpar- og líknarstarfs.
</a:t>
          </a:r>
          <a:r>
            <a:rPr lang="en-US" cap="none" sz="1000" b="0" i="0" u="none" baseline="0">
              <a:solidFill>
                <a:srgbClr val="000000"/>
              </a:solidFill>
              <a:latin typeface="MS Sans Serif"/>
              <a:ea typeface="MS Sans Serif"/>
              <a:cs typeface="MS Sans Serif"/>
            </a:rPr>
            <a:t>
</a:t>
          </a:r>
          <a:r>
            <a:rPr lang="en-US" cap="none" sz="1000" b="0" i="1" u="none" baseline="0">
              <a:solidFill>
                <a:srgbClr val="000000"/>
              </a:solidFill>
              <a:latin typeface="MS Sans Serif"/>
              <a:ea typeface="MS Sans Serif"/>
              <a:cs typeface="MS Sans Serif"/>
            </a:rPr>
            <a:t>2.1.4  Annað safnaðarstarf </a:t>
          </a:r>
          <a:r>
            <a:rPr lang="en-US" cap="none" sz="1000" b="0" i="0" u="none" baseline="0">
              <a:solidFill>
                <a:srgbClr val="000000"/>
              </a:solidFill>
              <a:latin typeface="MS Sans Serif"/>
              <a:ea typeface="MS Sans Serif"/>
              <a:cs typeface="MS Sans Serif"/>
            </a:rPr>
            <a:t>  Annar kostnaður við safnaðarstarf er færður hér eins og kostnaður vegna tónlistar-, menningar- og listastarfs í kirkjunni.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S</a:t>
          </a:r>
          <a:r>
            <a:rPr lang="en-US" cap="none" sz="1200" b="1" i="0" u="none" baseline="0">
              <a:solidFill>
                <a:srgbClr val="000000"/>
              </a:solidFill>
              <a:latin typeface="MS Sans Serif"/>
              <a:ea typeface="MS Sans Serif"/>
              <a:cs typeface="MS Sans Serif"/>
            </a:rPr>
            <a:t>undurliðun launa</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Launaframtal skal vera í samræmi við laun og launatengd gjöld.  Vakin er athygli á því að Ríkisendurskoðun er heimilt að kalla eftir bókhaldsgögnum, þar með talið launaframtali. Óskað er eftir sundurliðun launa með ársreikningi í heildarlaun og launatengd gjöld annars vegar og hins vegar hvernig launagjöldin skiptast á rekstrarliði sem innifalin eru í liðum 2.1. til 2.4. 
</a:t>
          </a:r>
          <a:r>
            <a:rPr lang="en-US" cap="none" sz="1000" b="0" i="0" u="none" baseline="0">
              <a:solidFill>
                <a:srgbClr val="000000"/>
              </a:solidFill>
              <a:latin typeface="MS Sans Serif"/>
              <a:ea typeface="MS Sans Serif"/>
              <a:cs typeface="MS Sans Serif"/>
            </a:rPr>
            <a:t> 
</a:t>
          </a:r>
          <a:r>
            <a:rPr lang="en-US" cap="none" sz="1200" b="1" i="0" u="none" baseline="0">
              <a:solidFill>
                <a:srgbClr val="000000"/>
              </a:solidFill>
              <a:latin typeface="MS Sans Serif"/>
              <a:ea typeface="MS Sans Serif"/>
              <a:cs typeface="MS Sans Serif"/>
            </a:rPr>
            <a:t>Efnahagsreikningur</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Eignir sem eru ekki færðar í efnahagsreikning skal færa á eignaskrá.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3.1 Fasteignir</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Fasteignir sókna skulu færðar á brunabótamati  í meðfylgjandi ársreikningi og árlegt endurmat þess fært í gegnum eigið fé.  Um reglulegar afskriftir í rekstrarreikningi er ekki að ræða.  Brunabótamat tekur til þeirra efnislegu verðmæta húseignar sem eyðilagst geta í eldi og miðast við byggingarkostnað að teknu tilliti til aldurs, slits, viðhalds og ástands eignarinnar að öðru leyti.
</a:t>
          </a:r>
          <a:r>
            <a:rPr lang="en-US" cap="none" sz="1000" b="0" i="0" u="none" baseline="0">
              <a:solidFill>
                <a:srgbClr val="000000"/>
              </a:solidFill>
              <a:latin typeface="MS Sans Serif"/>
              <a:ea typeface="MS Sans Serif"/>
              <a:cs typeface="MS Sans Serif"/>
            </a:rPr>
            <a:t>
</a:t>
          </a:r>
          <a:r>
            <a:rPr lang="en-US" cap="none" sz="1000" b="1" i="0" u="none" baseline="0">
              <a:solidFill>
                <a:srgbClr val="000000"/>
              </a:solidFill>
              <a:latin typeface="MS Sans Serif"/>
              <a:ea typeface="MS Sans Serif"/>
              <a:cs typeface="MS Sans Serif"/>
            </a:rPr>
            <a:t>3.4 Bundnar innstæður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Sóknir sem hyggja á framkvæmdir, nýbyggingar eða endurbætur, geta lagt til hliðar í framkvæmdasjóð.
</a:t>
          </a:r>
          <a:r>
            <a:rPr lang="en-US" cap="none" sz="1000" b="1" i="0" u="none" baseline="0">
              <a:solidFill>
                <a:srgbClr val="000000"/>
              </a:solidFill>
              <a:latin typeface="MS Sans Serif"/>
              <a:ea typeface="MS Sans Serif"/>
              <a:cs typeface="MS Sans Serif"/>
            </a:rPr>
            <a:t>.3 Veðskuldir</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Ef um veðskuldir er að ræða þarf að koma fram hvaða eign er að veði fyrir skuldinni.
</a:t>
          </a:r>
          <a:r>
            <a:rPr lang="en-US" cap="none" sz="1200" b="1" i="0" u="none" baseline="0">
              <a:solidFill>
                <a:srgbClr val="000000"/>
              </a:solidFill>
              <a:latin typeface="MS Sans Serif"/>
              <a:ea typeface="MS Sans Serif"/>
              <a:cs typeface="MS Sans Serif"/>
            </a:rPr>
            <a:t>gtímaskulda</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Óskað er eftir áætlun um hvernig langtímaskuldir greiðast á næstu árum (án vaxta).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r>
            <a:rPr lang="en-US" cap="none" sz="1000" b="0" i="0" u="none" baseline="0">
              <a:solidFill>
                <a:srgbClr val="000000"/>
              </a:solidFill>
              <a:latin typeface="MS Sans Serif"/>
              <a:ea typeface="MS Sans Serif"/>
              <a:cs typeface="MS Sans Serif"/>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95250</xdr:rowOff>
    </xdr:from>
    <xdr:to>
      <xdr:col>7</xdr:col>
      <xdr:colOff>590550</xdr:colOff>
      <xdr:row>13</xdr:row>
      <xdr:rowOff>171450</xdr:rowOff>
    </xdr:to>
    <xdr:sp>
      <xdr:nvSpPr>
        <xdr:cNvPr id="1" name="Text Box 1"/>
        <xdr:cNvSpPr txBox="1">
          <a:spLocks noChangeArrowheads="1"/>
        </xdr:cNvSpPr>
      </xdr:nvSpPr>
      <xdr:spPr>
        <a:xfrm>
          <a:off x="285750" y="333375"/>
          <a:ext cx="4667250" cy="2171700"/>
        </a:xfrm>
        <a:prstGeom prst="rect">
          <a:avLst/>
        </a:prstGeom>
        <a:solidFill>
          <a:srgbClr val="FFFFFF"/>
        </a:solidFill>
        <a:ln w="9525" cmpd="sng">
          <a:solidFill>
            <a:srgbClr val="000000"/>
          </a:solidFill>
          <a:headEnd type="none"/>
          <a:tailEnd type="none"/>
        </a:ln>
      </xdr:spPr>
      <xdr:txBody>
        <a:bodyPr vertOverflow="clip" wrap="square" lIns="36576" tIns="36576" rIns="0" bIns="0"/>
        <a:p>
          <a:pPr algn="l">
            <a:defRPr/>
          </a:pPr>
          <a:r>
            <a:rPr lang="en-US" cap="none" sz="1350" b="1" i="0" u="none" baseline="0">
              <a:solidFill>
                <a:srgbClr val="000000"/>
              </a:solidFill>
              <a:latin typeface="MS Sans Serif"/>
              <a:ea typeface="MS Sans Serif"/>
              <a:cs typeface="MS Sans Serif"/>
            </a:rPr>
            <a:t>Skráning fjárhagsupplýsinga</a:t>
          </a:r>
          <a:r>
            <a:rPr lang="en-US" cap="none" sz="1200" b="1" i="0" u="none" baseline="0">
              <a:solidFill>
                <a:srgbClr val="000000"/>
              </a:solidFill>
              <a:latin typeface="MS Sans Serif"/>
              <a:ea typeface="MS Sans Serif"/>
              <a:cs typeface="MS Sans Serif"/>
            </a:rPr>
            <a:t>
</a:t>
          </a:r>
          <a:r>
            <a:rPr lang="en-US" cap="none" sz="1200" b="1" i="0" u="none" baseline="0">
              <a:solidFill>
                <a:srgbClr val="000000"/>
              </a:solidFill>
              <a:latin typeface="MS Sans Serif"/>
              <a:ea typeface="MS Sans Serif"/>
              <a:cs typeface="MS Sans Serif"/>
            </a:rPr>
            <a:t>
</a:t>
          </a:r>
          <a:r>
            <a:rPr lang="en-US" cap="none" sz="1200" b="1" i="0" u="none" baseline="0">
              <a:solidFill>
                <a:srgbClr val="000000"/>
              </a:solidFill>
              <a:latin typeface="MS Sans Serif"/>
              <a:ea typeface="MS Sans Serif"/>
              <a:cs typeface="MS Sans Serif"/>
            </a:rPr>
            <a:t>Skráning hefst í flipanum "Sundurliðun" eftir því sem formið gefur tilefni til. Þaðan flytjast upplýsingar sjálfkrafa í flipann "Rekstur og efnahagur" Að því loknu er skráð í flipann "Sjóðsstreymi". Þar skal eingöngu skrá í skyggða reiti. Aðrar upplýsingar eiga að flytjast úr efnahags og rekstrarreikningum. 
</a:t>
          </a:r>
          <a:r>
            <a:rPr lang="en-US" cap="none" sz="1200" b="1" i="0" u="none" baseline="0">
              <a:solidFill>
                <a:srgbClr val="000000"/>
              </a:solidFill>
              <a:latin typeface="MS Sans Serif"/>
              <a:ea typeface="MS Sans Serif"/>
              <a:cs typeface="MS Sans Serif"/>
            </a:rPr>
            <a:t>
</a:t>
          </a:r>
          <a:r>
            <a:rPr lang="en-US" cap="none" sz="1200" b="1" i="0" u="none" baseline="0">
              <a:solidFill>
                <a:srgbClr val="000000"/>
              </a:solidFill>
              <a:latin typeface="MS Sans Serif"/>
              <a:ea typeface="MS Sans Serif"/>
              <a:cs typeface="MS Sans Serif"/>
            </a:rPr>
            <a:t>
</a:t>
          </a:r>
          <a:r>
            <a:rPr lang="en-US" cap="none" sz="1200" b="1" i="0" u="none" baseline="0">
              <a:solidFill>
                <a:srgbClr val="000000"/>
              </a:solidFill>
              <a:latin typeface="MS Sans Serif"/>
              <a:ea typeface="MS Sans Serif"/>
              <a:cs typeface="MS Sans Serif"/>
            </a:rPr>
            <a:t>
</a:t>
          </a:r>
          <a:r>
            <a:rPr lang="en-US" cap="none" sz="1200" b="1" i="0" u="none" baseline="0">
              <a:solidFill>
                <a:srgbClr val="000000"/>
              </a:solidFill>
              <a:latin typeface="MS Sans Serif"/>
              <a:ea typeface="MS Sans Serif"/>
              <a:cs typeface="MS Sans Serif"/>
            </a:rPr>
            <a:t>
</a:t>
          </a:r>
          <a:r>
            <a:rPr lang="en-US" cap="none" sz="1200" b="1" i="0" u="none" baseline="0">
              <a:solidFill>
                <a:srgbClr val="000000"/>
              </a:solidFill>
              <a:latin typeface="MS Sans Serif"/>
              <a:ea typeface="MS Sans Serif"/>
              <a:cs typeface="MS Sans Serif"/>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reikningsskil2003@biskup.is"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83"/>
  <sheetViews>
    <sheetView showGridLines="0" showRowColHeaders="0" showOutlineSymbols="0" zoomScaleSheetLayoutView="100" zoomScalePageLayoutView="0" workbookViewId="0" topLeftCell="A13">
      <selection activeCell="L25" sqref="L25"/>
    </sheetView>
  </sheetViews>
  <sheetFormatPr defaultColWidth="9.140625" defaultRowHeight="12.75"/>
  <cols>
    <col min="1" max="3" width="10.28125" style="93" customWidth="1"/>
    <col min="4" max="4" width="10.28125" style="192" customWidth="1"/>
    <col min="5" max="5" width="1.1484375" style="192" customWidth="1"/>
    <col min="6" max="6" width="10.28125" style="114" customWidth="1"/>
    <col min="7" max="7" width="10.28125" style="202" customWidth="1"/>
    <col min="8" max="8" width="10.28125" style="114" customWidth="1"/>
    <col min="9" max="9" width="10.28125" style="194" customWidth="1"/>
    <col min="10" max="12" width="10.28125" style="195" customWidth="1"/>
    <col min="13" max="16384" width="9.140625" style="195" customWidth="1"/>
  </cols>
  <sheetData>
    <row r="1" spans="6:8" ht="15.75">
      <c r="F1" s="110"/>
      <c r="G1" s="193"/>
      <c r="H1" s="110"/>
    </row>
    <row r="2" spans="6:8" ht="15.75">
      <c r="F2" s="110"/>
      <c r="G2" s="193"/>
      <c r="H2" s="110"/>
    </row>
    <row r="4" spans="6:8" ht="15.75">
      <c r="F4" s="110"/>
      <c r="G4" s="193"/>
      <c r="H4" s="110"/>
    </row>
    <row r="5" spans="6:8" ht="15.75">
      <c r="F5" s="110"/>
      <c r="G5" s="193"/>
      <c r="H5" s="110"/>
    </row>
    <row r="6" spans="6:8" ht="15.75">
      <c r="F6" s="110"/>
      <c r="G6" s="193"/>
      <c r="H6" s="110"/>
    </row>
    <row r="7" spans="6:8" ht="15.75">
      <c r="F7" s="110"/>
      <c r="G7" s="193"/>
      <c r="H7" s="110"/>
    </row>
    <row r="8" spans="6:8" ht="15.75">
      <c r="F8" s="110"/>
      <c r="G8" s="193"/>
      <c r="H8" s="110"/>
    </row>
    <row r="9" spans="6:8" ht="15.75">
      <c r="F9" s="110"/>
      <c r="G9" s="193"/>
      <c r="H9" s="110"/>
    </row>
    <row r="10" spans="6:8" ht="15.75">
      <c r="F10" s="110"/>
      <c r="G10" s="193"/>
      <c r="H10" s="110"/>
    </row>
    <row r="11" spans="6:8" ht="15.75">
      <c r="F11" s="110"/>
      <c r="G11" s="193"/>
      <c r="H11" s="110"/>
    </row>
    <row r="12" spans="6:8" ht="11.25" customHeight="1">
      <c r="F12" s="110"/>
      <c r="G12" s="193"/>
      <c r="H12" s="110"/>
    </row>
    <row r="13" spans="2:8" ht="46.5" customHeight="1">
      <c r="B13" s="277" t="s">
        <v>132</v>
      </c>
      <c r="C13" s="277"/>
      <c r="D13" s="277"/>
      <c r="E13" s="277"/>
      <c r="F13" s="277"/>
      <c r="G13" s="276">
        <v>2021</v>
      </c>
      <c r="H13" s="276"/>
    </row>
    <row r="14" spans="2:8" ht="15.75">
      <c r="B14" s="196" t="s">
        <v>0</v>
      </c>
      <c r="C14" s="196" t="s">
        <v>0</v>
      </c>
      <c r="D14" s="196"/>
      <c r="E14" s="196"/>
      <c r="F14" s="197" t="s">
        <v>0</v>
      </c>
      <c r="G14" s="198"/>
      <c r="H14" s="197"/>
    </row>
    <row r="15" spans="2:8" ht="15.75">
      <c r="B15" s="196"/>
      <c r="C15" s="196"/>
      <c r="D15" s="196"/>
      <c r="E15" s="196"/>
      <c r="F15" s="197"/>
      <c r="G15" s="198"/>
      <c r="H15" s="197"/>
    </row>
    <row r="16" spans="2:8" ht="15.75">
      <c r="B16" s="267"/>
      <c r="C16" s="267"/>
      <c r="D16" s="267"/>
      <c r="E16" s="267"/>
      <c r="F16" s="267"/>
      <c r="G16" s="267"/>
      <c r="H16" s="267"/>
    </row>
    <row r="17" spans="2:9" ht="15.75">
      <c r="B17" s="278" t="s">
        <v>133</v>
      </c>
      <c r="C17" s="278"/>
      <c r="D17" s="278"/>
      <c r="E17" s="278"/>
      <c r="F17" s="278"/>
      <c r="G17" s="278"/>
      <c r="H17" s="278"/>
      <c r="I17" s="199"/>
    </row>
    <row r="18" spans="2:8" ht="15.75">
      <c r="B18" s="196"/>
      <c r="C18" s="196"/>
      <c r="D18" s="196"/>
      <c r="E18" s="196"/>
      <c r="F18" s="197"/>
      <c r="G18" s="198"/>
      <c r="H18" s="197"/>
    </row>
    <row r="19" spans="2:8" ht="15.75">
      <c r="B19" s="267"/>
      <c r="C19" s="267"/>
      <c r="D19" s="267"/>
      <c r="E19" s="267"/>
      <c r="F19" s="267"/>
      <c r="G19" s="267"/>
      <c r="H19" s="267"/>
    </row>
    <row r="20" spans="2:9" ht="15.75">
      <c r="B20" s="278" t="s">
        <v>134</v>
      </c>
      <c r="C20" s="278"/>
      <c r="D20" s="278"/>
      <c r="E20" s="278"/>
      <c r="F20" s="278"/>
      <c r="G20" s="278"/>
      <c r="H20" s="278"/>
      <c r="I20" s="199"/>
    </row>
    <row r="21" spans="2:8" ht="15.75">
      <c r="B21" s="196"/>
      <c r="C21" s="196"/>
      <c r="D21" s="196"/>
      <c r="E21" s="196"/>
      <c r="F21" s="197"/>
      <c r="G21" s="198"/>
      <c r="H21" s="197"/>
    </row>
    <row r="22" spans="2:8" ht="15.75">
      <c r="B22" s="196"/>
      <c r="C22" s="196"/>
      <c r="D22" s="196"/>
      <c r="E22" s="196"/>
      <c r="F22" s="197"/>
      <c r="G22" s="198"/>
      <c r="H22" s="197"/>
    </row>
    <row r="23" spans="2:8" ht="15.75">
      <c r="B23" s="196"/>
      <c r="C23" s="196"/>
      <c r="D23" s="196"/>
      <c r="E23" s="196"/>
      <c r="F23" s="197"/>
      <c r="G23" s="198"/>
      <c r="H23" s="197"/>
    </row>
    <row r="24" spans="2:8" ht="15.75">
      <c r="B24" s="196"/>
      <c r="C24" s="196"/>
      <c r="D24" s="196"/>
      <c r="E24" s="196"/>
      <c r="F24" s="197"/>
      <c r="G24" s="198"/>
      <c r="H24" s="197"/>
    </row>
    <row r="25" spans="6:8" ht="15.75">
      <c r="F25" s="110"/>
      <c r="G25" s="193"/>
      <c r="H25" s="110"/>
    </row>
    <row r="26" spans="6:8" ht="15.75">
      <c r="F26" s="110"/>
      <c r="G26" s="193"/>
      <c r="H26" s="110"/>
    </row>
    <row r="27" spans="6:8" ht="15.75">
      <c r="F27" s="110"/>
      <c r="G27" s="193"/>
      <c r="H27" s="110"/>
    </row>
    <row r="28" spans="6:8" ht="15.75">
      <c r="F28" s="110"/>
      <c r="G28" s="193"/>
      <c r="H28" s="110"/>
    </row>
    <row r="29" spans="6:8" ht="15.75">
      <c r="F29" s="110"/>
      <c r="G29" s="193"/>
      <c r="H29" s="110"/>
    </row>
    <row r="30" spans="6:8" ht="15.75">
      <c r="F30" s="110"/>
      <c r="G30" s="193"/>
      <c r="H30" s="110"/>
    </row>
    <row r="31" spans="6:8" ht="15.75">
      <c r="F31" s="110"/>
      <c r="G31" s="193"/>
      <c r="H31" s="110"/>
    </row>
    <row r="32" spans="6:8" ht="15.75">
      <c r="F32" s="110"/>
      <c r="G32" s="193"/>
      <c r="H32" s="110"/>
    </row>
    <row r="33" spans="6:8" ht="15.75">
      <c r="F33" s="110"/>
      <c r="G33" s="193"/>
      <c r="H33" s="110"/>
    </row>
    <row r="34" spans="6:8" ht="17.25" customHeight="1">
      <c r="F34" s="110"/>
      <c r="G34" s="193"/>
      <c r="H34" s="110"/>
    </row>
    <row r="35" spans="6:8" ht="17.25" customHeight="1">
      <c r="F35" s="110"/>
      <c r="G35" s="193"/>
      <c r="H35" s="110"/>
    </row>
    <row r="36" spans="6:8" ht="17.25" customHeight="1">
      <c r="F36" s="110"/>
      <c r="G36" s="193"/>
      <c r="H36" s="110"/>
    </row>
    <row r="37" spans="6:8" ht="15.75">
      <c r="F37" s="110"/>
      <c r="G37" s="193"/>
      <c r="H37" s="110"/>
    </row>
    <row r="38" spans="3:8" ht="15.75">
      <c r="C38" s="200"/>
      <c r="F38" s="110"/>
      <c r="G38" s="193"/>
      <c r="H38" s="110"/>
    </row>
    <row r="39" spans="6:8" ht="15.75">
      <c r="F39" s="110"/>
      <c r="G39" s="193"/>
      <c r="H39" s="110"/>
    </row>
    <row r="40" spans="6:8" ht="15.75">
      <c r="F40" s="110"/>
      <c r="G40" s="193"/>
      <c r="H40" s="110"/>
    </row>
    <row r="41" spans="2:8" ht="15.75">
      <c r="B41" s="275" t="s">
        <v>135</v>
      </c>
      <c r="C41" s="275"/>
      <c r="D41" s="275"/>
      <c r="E41" s="275"/>
      <c r="F41" s="275"/>
      <c r="G41" s="275"/>
      <c r="H41" s="275"/>
    </row>
    <row r="42" spans="2:8" ht="15.75">
      <c r="B42" s="275" t="s">
        <v>57</v>
      </c>
      <c r="C42" s="275"/>
      <c r="D42" s="275"/>
      <c r="E42" s="275"/>
      <c r="F42" s="275"/>
      <c r="G42" s="275"/>
      <c r="H42" s="275"/>
    </row>
    <row r="43" spans="4:5" ht="15.75">
      <c r="D43" s="201"/>
      <c r="E43" s="201"/>
    </row>
    <row r="44" spans="4:5" ht="15.75">
      <c r="D44" s="201"/>
      <c r="E44" s="201"/>
    </row>
    <row r="45" spans="4:5" ht="15.75">
      <c r="D45" s="201"/>
      <c r="E45" s="201"/>
    </row>
    <row r="46" spans="1:9" s="203" customFormat="1" ht="18.75" customHeight="1">
      <c r="A46" s="93"/>
      <c r="B46" s="93"/>
      <c r="C46" s="93"/>
      <c r="D46" s="192"/>
      <c r="E46" s="192"/>
      <c r="F46" s="105"/>
      <c r="G46" s="109"/>
      <c r="H46" s="105"/>
      <c r="I46" s="194"/>
    </row>
    <row r="47" spans="1:9" s="204" customFormat="1" ht="27" customHeight="1">
      <c r="A47" s="93"/>
      <c r="B47" s="93"/>
      <c r="C47" s="93"/>
      <c r="D47" s="192"/>
      <c r="E47" s="192"/>
      <c r="F47" s="110"/>
      <c r="G47" s="193"/>
      <c r="H47" s="110"/>
      <c r="I47" s="194"/>
    </row>
    <row r="48" spans="1:9" s="203" customFormat="1" ht="14.25" customHeight="1">
      <c r="A48" s="93"/>
      <c r="B48" s="93"/>
      <c r="C48" s="93"/>
      <c r="D48" s="192"/>
      <c r="E48" s="192"/>
      <c r="F48" s="105"/>
      <c r="G48" s="109"/>
      <c r="H48" s="105"/>
      <c r="I48" s="194"/>
    </row>
    <row r="49" spans="1:9" s="203" customFormat="1" ht="14.25" customHeight="1">
      <c r="A49" s="93"/>
      <c r="B49" s="93"/>
      <c r="C49" s="93"/>
      <c r="D49" s="192"/>
      <c r="E49" s="192"/>
      <c r="F49" s="105"/>
      <c r="G49" s="109"/>
      <c r="H49" s="105"/>
      <c r="I49" s="194"/>
    </row>
    <row r="50" spans="1:9" s="203" customFormat="1" ht="14.25" customHeight="1">
      <c r="A50" s="93"/>
      <c r="B50" s="93"/>
      <c r="C50" s="93"/>
      <c r="D50" s="192"/>
      <c r="E50" s="192"/>
      <c r="F50" s="105"/>
      <c r="G50" s="109"/>
      <c r="H50" s="105"/>
      <c r="I50" s="194"/>
    </row>
    <row r="51" spans="1:9" s="203" customFormat="1" ht="14.25" customHeight="1">
      <c r="A51" s="93"/>
      <c r="B51" s="205" t="s">
        <v>26</v>
      </c>
      <c r="C51" s="205"/>
      <c r="D51" s="192"/>
      <c r="E51" s="192"/>
      <c r="F51" s="105"/>
      <c r="G51" s="109"/>
      <c r="H51" s="105"/>
      <c r="I51" s="194"/>
    </row>
    <row r="52" spans="1:9" s="203" customFormat="1" ht="14.25" customHeight="1">
      <c r="A52" s="93"/>
      <c r="B52" s="93"/>
      <c r="C52" s="93"/>
      <c r="D52" s="192"/>
      <c r="E52" s="192"/>
      <c r="F52" s="105"/>
      <c r="G52" s="109"/>
      <c r="H52" s="105"/>
      <c r="I52" s="194"/>
    </row>
    <row r="53" spans="1:9" s="203" customFormat="1" ht="14.25" customHeight="1">
      <c r="A53" s="284" t="str">
        <f>"Ég undirritaður kjörinn skoðunarmaður reikninga"</f>
        <v>Ég undirritaður kjörinn skoðunarmaður reikninga</v>
      </c>
      <c r="B53" s="284"/>
      <c r="C53" s="284"/>
      <c r="D53" s="284"/>
      <c r="E53" s="284"/>
      <c r="F53" s="280"/>
      <c r="G53" s="280"/>
      <c r="H53" s="280"/>
      <c r="I53" s="206" t="s">
        <v>137</v>
      </c>
    </row>
    <row r="54" spans="1:9" s="203" customFormat="1" ht="14.25" customHeight="1">
      <c r="A54" s="279" t="str">
        <f>"hef skoðað bókhald og ársreikning sóknarinnar fyrir árið "&amp;G13&amp;" og ekkert fundið athugavert."</f>
        <v>hef skoðað bókhald og ársreikning sóknarinnar fyrir árið 2021 og ekkert fundið athugavert.</v>
      </c>
      <c r="B54" s="279"/>
      <c r="C54" s="279"/>
      <c r="D54" s="279"/>
      <c r="E54" s="279"/>
      <c r="F54" s="279"/>
      <c r="G54" s="279"/>
      <c r="H54" s="279"/>
      <c r="I54" s="279"/>
    </row>
    <row r="55" spans="1:9" s="203" customFormat="1" ht="14.25" customHeight="1">
      <c r="A55" s="93"/>
      <c r="B55" s="93"/>
      <c r="C55" s="93"/>
      <c r="D55" s="192"/>
      <c r="E55" s="192"/>
      <c r="F55" s="105"/>
      <c r="G55" s="109"/>
      <c r="H55" s="105"/>
      <c r="I55" s="194"/>
    </row>
    <row r="56" spans="1:9" s="203" customFormat="1" ht="14.25" customHeight="1">
      <c r="A56" s="93"/>
      <c r="B56" s="93"/>
      <c r="C56" s="93"/>
      <c r="D56" s="192"/>
      <c r="E56" s="192"/>
      <c r="F56" s="105"/>
      <c r="G56" s="109"/>
      <c r="H56" s="105"/>
      <c r="I56" s="194"/>
    </row>
    <row r="57" spans="1:9" s="203" customFormat="1" ht="14.25" customHeight="1">
      <c r="A57" s="93"/>
      <c r="B57" s="283"/>
      <c r="C57" s="283"/>
      <c r="D57" s="283"/>
      <c r="E57" s="207"/>
      <c r="F57" s="208"/>
      <c r="G57" s="282"/>
      <c r="H57" s="282"/>
      <c r="I57" s="194"/>
    </row>
    <row r="58" spans="1:9" s="203" customFormat="1" ht="14.25" customHeight="1">
      <c r="A58" s="93"/>
      <c r="B58" s="281" t="s">
        <v>207</v>
      </c>
      <c r="C58" s="281"/>
      <c r="D58" s="281"/>
      <c r="E58" s="207"/>
      <c r="F58" s="209"/>
      <c r="G58" s="281" t="s">
        <v>31</v>
      </c>
      <c r="H58" s="281"/>
      <c r="I58" s="194"/>
    </row>
    <row r="59" spans="2:8" ht="15.75">
      <c r="B59" s="210"/>
      <c r="F59" s="110"/>
      <c r="G59" s="193"/>
      <c r="H59" s="110"/>
    </row>
    <row r="60" spans="2:9" s="205" customFormat="1" ht="20.25" customHeight="1">
      <c r="B60" s="267"/>
      <c r="C60" s="267"/>
      <c r="D60" s="267"/>
      <c r="E60" s="211"/>
      <c r="F60" s="267"/>
      <c r="G60" s="267"/>
      <c r="H60" s="267"/>
      <c r="I60" s="212"/>
    </row>
    <row r="61" spans="3:9" s="205" customFormat="1" ht="20.25" customHeight="1">
      <c r="C61" s="213" t="s">
        <v>208</v>
      </c>
      <c r="G61" s="213" t="s">
        <v>208</v>
      </c>
      <c r="I61" s="212"/>
    </row>
    <row r="62" spans="4:9" s="205" customFormat="1" ht="20.25" customHeight="1">
      <c r="D62" s="214"/>
      <c r="E62" s="214"/>
      <c r="F62" s="215"/>
      <c r="H62" s="111"/>
      <c r="I62" s="212"/>
    </row>
    <row r="63" spans="2:10" s="205" customFormat="1" ht="20.25" customHeight="1">
      <c r="B63" s="205" t="s">
        <v>32</v>
      </c>
      <c r="C63" s="216"/>
      <c r="D63" s="216"/>
      <c r="E63" s="216"/>
      <c r="F63" s="197"/>
      <c r="G63" s="217"/>
      <c r="H63" s="111"/>
      <c r="I63" s="218"/>
      <c r="J63" s="218"/>
    </row>
    <row r="64" spans="2:10" s="205" customFormat="1" ht="20.25" customHeight="1">
      <c r="B64" s="269" t="s">
        <v>212</v>
      </c>
      <c r="C64" s="269"/>
      <c r="D64" s="269"/>
      <c r="E64" s="269"/>
      <c r="F64" s="269"/>
      <c r="G64" s="269"/>
      <c r="H64" s="228"/>
      <c r="J64" s="218"/>
    </row>
    <row r="65" spans="2:10" s="205" customFormat="1" ht="20.25" customHeight="1">
      <c r="B65" s="219" t="s">
        <v>209</v>
      </c>
      <c r="C65" s="216"/>
      <c r="D65" s="216"/>
      <c r="E65" s="216"/>
      <c r="F65" s="197"/>
      <c r="G65" s="217"/>
      <c r="H65" s="111"/>
      <c r="I65" s="218"/>
      <c r="J65" s="218"/>
    </row>
    <row r="66" spans="3:9" s="205" customFormat="1" ht="20.25" customHeight="1">
      <c r="C66" s="216"/>
      <c r="D66" s="216"/>
      <c r="E66" s="216"/>
      <c r="F66" s="197"/>
      <c r="G66" s="217"/>
      <c r="H66" s="111"/>
      <c r="I66" s="212"/>
    </row>
    <row r="67" spans="2:9" s="205" customFormat="1" ht="15.75" customHeight="1">
      <c r="B67" s="251"/>
      <c r="C67" s="251"/>
      <c r="D67" s="251"/>
      <c r="E67" s="216"/>
      <c r="F67" s="268"/>
      <c r="G67" s="268"/>
      <c r="H67" s="268"/>
      <c r="I67" s="212"/>
    </row>
    <row r="68" s="205" customFormat="1" ht="15.75" customHeight="1">
      <c r="I68" s="212"/>
    </row>
    <row r="69" spans="2:9" s="205" customFormat="1" ht="15.75" customHeight="1">
      <c r="B69" s="274"/>
      <c r="C69" s="274"/>
      <c r="D69" s="274"/>
      <c r="E69" s="216"/>
      <c r="F69" s="268"/>
      <c r="G69" s="268"/>
      <c r="H69" s="268"/>
      <c r="I69" s="212"/>
    </row>
    <row r="70" s="194" customFormat="1" ht="15.75"/>
    <row r="71" spans="2:8" s="194" customFormat="1" ht="15.75">
      <c r="B71" s="274"/>
      <c r="C71" s="274"/>
      <c r="D71" s="274"/>
      <c r="E71" s="220"/>
      <c r="F71" s="273"/>
      <c r="G71" s="273"/>
      <c r="H71" s="273"/>
    </row>
    <row r="72" s="194" customFormat="1" ht="15.75"/>
    <row r="73" spans="3:8" s="194" customFormat="1" ht="15.75">
      <c r="C73" s="221"/>
      <c r="D73" s="220"/>
      <c r="E73" s="220"/>
      <c r="F73" s="273"/>
      <c r="G73" s="273"/>
      <c r="H73" s="273"/>
    </row>
    <row r="74" spans="2:8" s="194" customFormat="1" ht="15.75">
      <c r="B74" s="212" t="s">
        <v>27</v>
      </c>
      <c r="D74" s="220"/>
      <c r="E74" s="220"/>
      <c r="F74" s="193"/>
      <c r="G74" s="193"/>
      <c r="H74" s="193"/>
    </row>
    <row r="75" spans="2:8" s="194" customFormat="1" ht="15.75">
      <c r="B75" s="271" t="s">
        <v>211</v>
      </c>
      <c r="C75" s="271"/>
      <c r="D75" s="271"/>
      <c r="E75" s="271"/>
      <c r="F75" s="271"/>
      <c r="G75" s="271"/>
      <c r="H75" s="271"/>
    </row>
    <row r="76" spans="2:8" s="194" customFormat="1" ht="15.75">
      <c r="B76" s="270"/>
      <c r="C76" s="270"/>
      <c r="D76" s="272" t="s">
        <v>210</v>
      </c>
      <c r="E76" s="272"/>
      <c r="F76" s="272"/>
      <c r="G76" s="272"/>
      <c r="H76" s="272"/>
    </row>
    <row r="77" spans="3:8" s="194" customFormat="1" ht="15.75">
      <c r="C77" s="222"/>
      <c r="D77" s="220"/>
      <c r="E77" s="220"/>
      <c r="F77" s="193"/>
      <c r="G77" s="193"/>
      <c r="H77" s="193"/>
    </row>
    <row r="78" spans="3:8" s="194" customFormat="1" ht="15.75">
      <c r="C78" s="223"/>
      <c r="D78" s="224"/>
      <c r="E78" s="224"/>
      <c r="F78" s="193"/>
      <c r="G78" s="193"/>
      <c r="H78" s="193"/>
    </row>
    <row r="79" spans="3:8" s="194" customFormat="1" ht="15.75">
      <c r="C79" s="225"/>
      <c r="D79" s="224"/>
      <c r="E79" s="224"/>
      <c r="F79" s="193"/>
      <c r="G79" s="193"/>
      <c r="H79" s="193"/>
    </row>
    <row r="80" spans="3:9" s="205" customFormat="1" ht="14.25" customHeight="1">
      <c r="C80" s="216"/>
      <c r="D80" s="216"/>
      <c r="E80" s="216"/>
      <c r="I80" s="212"/>
    </row>
    <row r="81" spans="3:9" s="205" customFormat="1" ht="20.25" customHeight="1">
      <c r="C81" s="216"/>
      <c r="D81" s="216"/>
      <c r="E81" s="216"/>
      <c r="F81" s="268"/>
      <c r="G81" s="268"/>
      <c r="H81" s="268"/>
      <c r="I81" s="212"/>
    </row>
    <row r="82" spans="3:9" s="205" customFormat="1" ht="20.25" customHeight="1">
      <c r="C82" s="216"/>
      <c r="D82" s="216"/>
      <c r="E82" s="216"/>
      <c r="F82" s="226" t="s">
        <v>28</v>
      </c>
      <c r="G82" s="227"/>
      <c r="H82" s="227"/>
      <c r="I82" s="212"/>
    </row>
    <row r="83" spans="3:9" s="205" customFormat="1" ht="20.25" customHeight="1">
      <c r="C83" s="216"/>
      <c r="D83" s="216"/>
      <c r="E83" s="216"/>
      <c r="F83" s="216"/>
      <c r="G83" s="216"/>
      <c r="H83" s="216"/>
      <c r="I83" s="216"/>
    </row>
  </sheetData>
  <sheetProtection selectLockedCells="1"/>
  <mergeCells count="28">
    <mergeCell ref="A54:I54"/>
    <mergeCell ref="F53:H53"/>
    <mergeCell ref="F81:H81"/>
    <mergeCell ref="G58:H58"/>
    <mergeCell ref="B58:D58"/>
    <mergeCell ref="G57:H57"/>
    <mergeCell ref="B57:D57"/>
    <mergeCell ref="A53:E53"/>
    <mergeCell ref="B69:D69"/>
    <mergeCell ref="F69:H69"/>
    <mergeCell ref="B42:H42"/>
    <mergeCell ref="G13:H13"/>
    <mergeCell ref="B13:F13"/>
    <mergeCell ref="B17:H17"/>
    <mergeCell ref="B19:H19"/>
    <mergeCell ref="B16:H16"/>
    <mergeCell ref="B20:H20"/>
    <mergeCell ref="B41:H41"/>
    <mergeCell ref="B60:D60"/>
    <mergeCell ref="F60:H60"/>
    <mergeCell ref="F67:H67"/>
    <mergeCell ref="B64:G64"/>
    <mergeCell ref="B76:C76"/>
    <mergeCell ref="B75:H75"/>
    <mergeCell ref="D76:H76"/>
    <mergeCell ref="F71:H71"/>
    <mergeCell ref="F73:H73"/>
    <mergeCell ref="B71:D71"/>
  </mergeCells>
  <printOptions horizontalCentered="1" verticalCentered="1"/>
  <pageMargins left="0.7480314960629921" right="0.7480314960629921" top="0.984251968503937" bottom="0.984251968503937"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Q380"/>
  <sheetViews>
    <sheetView showGridLines="0" showRowColHeaders="0" showOutlineSymbols="0" zoomScalePageLayoutView="0" workbookViewId="0" topLeftCell="A58">
      <selection activeCell="E5" sqref="E5"/>
    </sheetView>
  </sheetViews>
  <sheetFormatPr defaultColWidth="9.140625" defaultRowHeight="12.75"/>
  <cols>
    <col min="1" max="1" width="3.7109375" style="3" customWidth="1"/>
    <col min="2" max="2" width="4.7109375" style="3" customWidth="1"/>
    <col min="3" max="3" width="45.7109375" style="3" customWidth="1"/>
    <col min="4" max="4" width="1.7109375" style="8" customWidth="1"/>
    <col min="5" max="5" width="14.7109375" style="114" customWidth="1"/>
    <col min="6" max="6" width="1.7109375" style="0" customWidth="1"/>
    <col min="7" max="7" width="14.7109375" style="30" customWidth="1"/>
    <col min="8" max="8" width="1.7109375" style="5" customWidth="1"/>
    <col min="9" max="9" width="4.421875" style="1" customWidth="1"/>
    <col min="10" max="16384" width="9.140625" style="1" customWidth="1"/>
  </cols>
  <sheetData>
    <row r="1" spans="1:69" s="20" customFormat="1" ht="22.5" customHeight="1">
      <c r="A1" s="285" t="str">
        <f>"Rekstrarreikningur fyrir árið "&amp;'Forsíða og áritun'!G13</f>
        <v>Rekstrarreikningur fyrir árið 2021</v>
      </c>
      <c r="B1" s="285"/>
      <c r="C1" s="285"/>
      <c r="D1" s="285"/>
      <c r="E1" s="285"/>
      <c r="F1" s="285"/>
      <c r="G1" s="285"/>
      <c r="H1" s="153"/>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row>
    <row r="2" spans="1:69" s="2" customFormat="1" ht="15.75">
      <c r="A2" s="3"/>
      <c r="B2" s="3"/>
      <c r="C2" s="5"/>
      <c r="D2" s="3"/>
      <c r="E2" s="93"/>
      <c r="F2"/>
      <c r="G2" s="3"/>
      <c r="H2" s="5"/>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row>
    <row r="3" spans="1:69" s="2" customFormat="1" ht="15.75">
      <c r="A3" s="3"/>
      <c r="B3" s="3"/>
      <c r="C3" s="5"/>
      <c r="D3" s="3"/>
      <c r="E3" s="93"/>
      <c r="F3"/>
      <c r="G3" s="3"/>
      <c r="H3" s="5"/>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row>
    <row r="4" spans="1:69" s="2" customFormat="1" ht="15.75">
      <c r="A4" s="3"/>
      <c r="B4" s="3"/>
      <c r="C4" s="5"/>
      <c r="D4" s="3"/>
      <c r="E4" s="93"/>
      <c r="F4"/>
      <c r="G4" s="3"/>
      <c r="H4" s="5"/>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row>
    <row r="5" spans="1:69" s="2" customFormat="1" ht="18.75">
      <c r="A5" s="62" t="s">
        <v>21</v>
      </c>
      <c r="B5" s="287" t="s">
        <v>1</v>
      </c>
      <c r="C5" s="287"/>
      <c r="D5" s="34"/>
      <c r="E5" s="94">
        <f>'Forsíða og áritun'!$G$13</f>
        <v>2021</v>
      </c>
      <c r="F5"/>
      <c r="G5" s="89">
        <f>E5-1</f>
        <v>2020</v>
      </c>
      <c r="H5" s="5"/>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row>
    <row r="6" spans="2:69" s="19" customFormat="1" ht="15" customHeight="1">
      <c r="B6" s="63"/>
      <c r="C6" s="64"/>
      <c r="D6" s="34"/>
      <c r="E6" s="95"/>
      <c r="F6"/>
      <c r="G6" s="84"/>
      <c r="H6" s="67"/>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row>
    <row r="7" spans="2:69" s="63" customFormat="1" ht="15" customHeight="1">
      <c r="B7" s="74" t="s">
        <v>22</v>
      </c>
      <c r="C7" s="85" t="s">
        <v>33</v>
      </c>
      <c r="D7" s="34"/>
      <c r="E7" s="96">
        <f>Sundurliðun!C17</f>
        <v>0</v>
      </c>
      <c r="F7"/>
      <c r="G7" s="96">
        <f>Sundurliðun!D17</f>
        <v>0</v>
      </c>
      <c r="H7" s="79"/>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row>
    <row r="8" spans="2:69" s="19" customFormat="1" ht="15" customHeight="1">
      <c r="B8" s="87" t="s">
        <v>23</v>
      </c>
      <c r="C8" s="85" t="s">
        <v>43</v>
      </c>
      <c r="D8" s="34"/>
      <c r="E8" s="96">
        <f>Sundurliðun!C26</f>
        <v>0</v>
      </c>
      <c r="F8"/>
      <c r="G8" s="96">
        <f>Sundurliðun!D26</f>
        <v>0</v>
      </c>
      <c r="H8" s="67"/>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row>
    <row r="9" spans="2:69" s="19" customFormat="1" ht="15" customHeight="1">
      <c r="B9" s="74" t="s">
        <v>24</v>
      </c>
      <c r="C9" s="85" t="s">
        <v>11</v>
      </c>
      <c r="D9" s="34"/>
      <c r="E9" s="96">
        <f>Sundurliðun!C33</f>
        <v>0</v>
      </c>
      <c r="F9"/>
      <c r="G9" s="96">
        <f>Sundurliðun!D33</f>
        <v>0</v>
      </c>
      <c r="H9" s="67"/>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row>
    <row r="10" spans="3:69" s="19" customFormat="1" ht="16.5" customHeight="1" thickBot="1">
      <c r="C10" s="88" t="s">
        <v>34</v>
      </c>
      <c r="D10" s="34"/>
      <c r="E10" s="155">
        <f>SUM(E7:E9)</f>
        <v>0</v>
      </c>
      <c r="F10" s="156"/>
      <c r="G10" s="157">
        <f>SUM(G7:G9)</f>
        <v>0</v>
      </c>
      <c r="H10" s="67"/>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row>
    <row r="11" spans="1:69" s="2" customFormat="1" ht="16.5" customHeight="1" thickTop="1">
      <c r="A11" s="3"/>
      <c r="B11" s="3"/>
      <c r="C11" s="34"/>
      <c r="D11" s="34"/>
      <c r="E11" s="99"/>
      <c r="F11"/>
      <c r="G11" s="17"/>
      <c r="H11" s="5"/>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row>
    <row r="12" spans="1:69" s="2" customFormat="1" ht="16.5" customHeight="1">
      <c r="A12" s="3"/>
      <c r="B12" s="3"/>
      <c r="C12" s="34"/>
      <c r="D12" s="34"/>
      <c r="E12" s="99"/>
      <c r="F12"/>
      <c r="G12" s="17"/>
      <c r="H12" s="5"/>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row>
    <row r="13" spans="1:69" s="2" customFormat="1" ht="18.75">
      <c r="A13" s="33" t="s">
        <v>25</v>
      </c>
      <c r="B13" s="286" t="s">
        <v>42</v>
      </c>
      <c r="C13" s="286"/>
      <c r="D13" s="34"/>
      <c r="E13" s="99"/>
      <c r="F13"/>
      <c r="G13" s="17"/>
      <c r="H13" s="5"/>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row>
    <row r="14" spans="3:69" s="19" customFormat="1" ht="15.75">
      <c r="C14" s="73"/>
      <c r="D14" s="34"/>
      <c r="E14" s="97"/>
      <c r="F14"/>
      <c r="G14" s="66"/>
      <c r="H14" s="67"/>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row>
    <row r="15" spans="2:69" s="19" customFormat="1" ht="15" customHeight="1">
      <c r="B15" s="74" t="s">
        <v>38</v>
      </c>
      <c r="C15" s="85" t="s">
        <v>35</v>
      </c>
      <c r="D15" s="34"/>
      <c r="E15" s="100">
        <f>Sundurliðun!C42</f>
        <v>0</v>
      </c>
      <c r="F15"/>
      <c r="G15" s="100">
        <f>Sundurliðun!D42</f>
        <v>0</v>
      </c>
      <c r="H15" s="67"/>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row>
    <row r="16" spans="1:69" s="63" customFormat="1" ht="15.75">
      <c r="A16" s="19"/>
      <c r="B16" s="74" t="s">
        <v>39</v>
      </c>
      <c r="C16" s="85" t="s">
        <v>45</v>
      </c>
      <c r="D16" s="34"/>
      <c r="E16" s="101">
        <f>Sundurliðun!C48</f>
        <v>0</v>
      </c>
      <c r="F16"/>
      <c r="G16" s="101">
        <f>Sundurliðun!D48</f>
        <v>0</v>
      </c>
      <c r="H16" s="79"/>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row>
    <row r="17" spans="1:69" s="63" customFormat="1" ht="15.75">
      <c r="A17" s="19"/>
      <c r="B17" s="19" t="s">
        <v>46</v>
      </c>
      <c r="C17" s="85" t="s">
        <v>47</v>
      </c>
      <c r="D17" s="34"/>
      <c r="E17" s="101">
        <f>Sundurliðun!C54</f>
        <v>0</v>
      </c>
      <c r="F17"/>
      <c r="G17" s="101">
        <f>Sundurliðun!D54</f>
        <v>0</v>
      </c>
      <c r="H17" s="79"/>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row>
    <row r="18" spans="2:69" s="19" customFormat="1" ht="15.75">
      <c r="B18" s="74" t="s">
        <v>41</v>
      </c>
      <c r="C18" s="85" t="s">
        <v>36</v>
      </c>
      <c r="D18" s="34"/>
      <c r="E18" s="101">
        <f>Sundurliðun!C67</f>
        <v>0</v>
      </c>
      <c r="F18"/>
      <c r="G18" s="101">
        <f>Sundurliðun!D67</f>
        <v>0</v>
      </c>
      <c r="H18" s="67"/>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row>
    <row r="19" spans="2:69" s="19" customFormat="1" ht="15.75">
      <c r="B19" s="68"/>
      <c r="C19" s="82" t="s">
        <v>37</v>
      </c>
      <c r="D19" s="34"/>
      <c r="E19" s="158">
        <f>SUM(E15:E18)</f>
        <v>0</v>
      </c>
      <c r="F19" s="156"/>
      <c r="G19" s="159">
        <f>SUM(G15:G18)</f>
        <v>0</v>
      </c>
      <c r="H19" s="67"/>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row>
    <row r="20" spans="2:69" s="19" customFormat="1" ht="15.75">
      <c r="B20" s="68"/>
      <c r="C20" s="82"/>
      <c r="D20" s="34"/>
      <c r="E20" s="96"/>
      <c r="F20"/>
      <c r="G20" s="70"/>
      <c r="H20" s="67"/>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row>
    <row r="21" spans="2:69" s="19" customFormat="1" ht="15.75">
      <c r="B21" s="19" t="s">
        <v>0</v>
      </c>
      <c r="C21" s="69"/>
      <c r="D21" s="34"/>
      <c r="E21" s="96"/>
      <c r="F21"/>
      <c r="G21" s="70"/>
      <c r="H21" s="67"/>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row>
    <row r="22" spans="2:69" s="19" customFormat="1" ht="15.75">
      <c r="B22" s="83" t="s">
        <v>59</v>
      </c>
      <c r="D22" s="34"/>
      <c r="E22" s="161">
        <f>SUM(E10-E19)</f>
        <v>0</v>
      </c>
      <c r="F22" s="156"/>
      <c r="G22" s="162">
        <f>SUM(G10-G19)</f>
        <v>0</v>
      </c>
      <c r="H22" s="67"/>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row>
    <row r="23" spans="3:69" s="19" customFormat="1" ht="15.75">
      <c r="C23" s="69"/>
      <c r="D23" s="34"/>
      <c r="E23" s="96"/>
      <c r="F23"/>
      <c r="G23" s="70"/>
      <c r="H23" s="67"/>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row>
    <row r="24" spans="1:69" s="19" customFormat="1" ht="13.5" customHeight="1">
      <c r="A24" s="63"/>
      <c r="D24" s="34"/>
      <c r="E24" s="101"/>
      <c r="F24"/>
      <c r="G24" s="77"/>
      <c r="H24" s="67"/>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row>
    <row r="25" spans="1:69" s="63" customFormat="1" ht="15.75">
      <c r="A25" s="19"/>
      <c r="B25" s="74" t="s">
        <v>58</v>
      </c>
      <c r="C25" s="85" t="s">
        <v>60</v>
      </c>
      <c r="D25" s="34"/>
      <c r="E25" s="102">
        <f>Sundurliðun!C75</f>
        <v>0</v>
      </c>
      <c r="F25"/>
      <c r="G25" s="102">
        <f>Sundurliðun!D75</f>
        <v>0</v>
      </c>
      <c r="H25" s="79"/>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row>
    <row r="26" spans="1:69" s="63" customFormat="1" ht="15.75">
      <c r="A26" s="19"/>
      <c r="B26" s="81"/>
      <c r="D26" s="34"/>
      <c r="E26" s="103"/>
      <c r="F26"/>
      <c r="G26" s="78"/>
      <c r="H26" s="79"/>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row>
    <row r="27" spans="4:69" s="19" customFormat="1" ht="15.75">
      <c r="D27" s="34"/>
      <c r="E27" s="101"/>
      <c r="F27"/>
      <c r="G27" s="77"/>
      <c r="H27" s="67"/>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c r="BQ27" s="60"/>
    </row>
    <row r="28" spans="2:69" s="19" customFormat="1" ht="16.5" thickBot="1">
      <c r="B28" s="63" t="s">
        <v>61</v>
      </c>
      <c r="D28" s="34"/>
      <c r="E28" s="171">
        <f>SUM(E22+E25)</f>
        <v>0</v>
      </c>
      <c r="F28" s="156"/>
      <c r="G28" s="172">
        <f>SUM(G22+G25)</f>
        <v>0</v>
      </c>
      <c r="H28" s="67"/>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c r="BQ28" s="60"/>
    </row>
    <row r="29" spans="2:69" ht="16.5" thickTop="1">
      <c r="B29" s="4"/>
      <c r="D29" s="34"/>
      <c r="E29" s="104"/>
      <c r="G29" s="36"/>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row>
    <row r="30" spans="2:69" ht="15.75">
      <c r="B30" s="4"/>
      <c r="D30" s="34"/>
      <c r="E30" s="104"/>
      <c r="G30" s="36"/>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row>
    <row r="31" spans="2:69" ht="15.75">
      <c r="B31" s="4"/>
      <c r="E31" s="104"/>
      <c r="G31" s="36"/>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row>
    <row r="32" spans="1:69" s="20" customFormat="1" ht="22.5" customHeight="1">
      <c r="A32" s="285" t="str">
        <f>"Efnahagsreikningur 31. desember  "&amp;'Forsíða og áritun'!G13</f>
        <v>Efnahagsreikningur 31. desember  2021</v>
      </c>
      <c r="B32" s="285"/>
      <c r="C32" s="285"/>
      <c r="D32" s="285"/>
      <c r="E32" s="285"/>
      <c r="F32" s="285"/>
      <c r="G32" s="285"/>
      <c r="H32" s="153"/>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row>
    <row r="33" spans="5:69" ht="15.75">
      <c r="E33" s="105"/>
      <c r="G33" s="13"/>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row>
    <row r="34" spans="5:69" ht="15.75">
      <c r="E34" s="105"/>
      <c r="G34" s="13"/>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row>
    <row r="35" spans="1:69" ht="18.75">
      <c r="A35" s="33" t="s">
        <v>29</v>
      </c>
      <c r="B35" s="33" t="s">
        <v>2</v>
      </c>
      <c r="C35" s="4"/>
      <c r="D35" s="236"/>
      <c r="E35" s="94">
        <f>'Forsíða og áritun'!$G$13</f>
        <v>2021</v>
      </c>
      <c r="G35" s="89">
        <f>E35-1</f>
        <v>2020</v>
      </c>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row>
    <row r="36" spans="4:69" ht="15.75">
      <c r="D36" s="237"/>
      <c r="E36" s="106"/>
      <c r="G36" s="16"/>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row>
    <row r="37" spans="2:69" s="19" customFormat="1" ht="15">
      <c r="B37" s="63" t="s">
        <v>78</v>
      </c>
      <c r="C37" s="64"/>
      <c r="D37" s="238"/>
      <c r="E37" s="107"/>
      <c r="F37"/>
      <c r="G37" s="65"/>
      <c r="H37" s="67"/>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row>
    <row r="38" spans="2:69" s="19" customFormat="1" ht="15">
      <c r="B38" s="92" t="s">
        <v>113</v>
      </c>
      <c r="C38" s="85" t="s">
        <v>14</v>
      </c>
      <c r="D38" s="238"/>
      <c r="E38" s="140">
        <f>Sundurliðun!C101</f>
        <v>0</v>
      </c>
      <c r="F38"/>
      <c r="G38" s="140">
        <f>Sundurliðun!D101</f>
        <v>0</v>
      </c>
      <c r="H38" s="67"/>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row>
    <row r="39" spans="2:69" s="19" customFormat="1" ht="15">
      <c r="B39" s="92" t="s">
        <v>114</v>
      </c>
      <c r="C39" s="69" t="s">
        <v>15</v>
      </c>
      <c r="D39" s="238"/>
      <c r="E39" s="140">
        <f>Sundurliðun!C106</f>
        <v>0</v>
      </c>
      <c r="F39"/>
      <c r="G39" s="140">
        <f>Sundurliðun!D106</f>
        <v>0</v>
      </c>
      <c r="H39" s="67"/>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row>
    <row r="40" spans="2:69" s="19" customFormat="1" ht="15">
      <c r="B40" s="92" t="s">
        <v>115</v>
      </c>
      <c r="C40" s="69" t="s">
        <v>129</v>
      </c>
      <c r="D40" s="238"/>
      <c r="E40" s="140">
        <f>Sundurliðun!C110</f>
        <v>0</v>
      </c>
      <c r="F40"/>
      <c r="G40" s="140">
        <f>Sundurliðun!D110</f>
        <v>0</v>
      </c>
      <c r="H40" s="67"/>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row>
    <row r="41" spans="2:69" s="19" customFormat="1" ht="15">
      <c r="B41" s="92" t="s">
        <v>116</v>
      </c>
      <c r="C41" s="69" t="s">
        <v>128</v>
      </c>
      <c r="D41" s="238"/>
      <c r="E41" s="140">
        <f>Sundurliðun!C115</f>
        <v>0</v>
      </c>
      <c r="F41"/>
      <c r="G41" s="140">
        <f>Sundurliðun!D115</f>
        <v>0</v>
      </c>
      <c r="H41" s="67"/>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row>
    <row r="42" spans="2:69" s="19" customFormat="1" ht="15">
      <c r="B42" s="71"/>
      <c r="C42" s="82" t="s">
        <v>77</v>
      </c>
      <c r="D42" s="236"/>
      <c r="E42" s="163">
        <f>SUM(E38:E41)</f>
        <v>0</v>
      </c>
      <c r="F42" s="156"/>
      <c r="G42" s="164">
        <f>SUM(G38:G41)</f>
        <v>0</v>
      </c>
      <c r="H42" s="67"/>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row>
    <row r="43" spans="4:69" s="19" customFormat="1" ht="18" customHeight="1">
      <c r="D43" s="238"/>
      <c r="E43" s="107"/>
      <c r="F43"/>
      <c r="G43" s="65"/>
      <c r="H43" s="67"/>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row>
    <row r="44" spans="2:69" s="19" customFormat="1" ht="15">
      <c r="B44" s="63" t="s">
        <v>3</v>
      </c>
      <c r="C44" s="64"/>
      <c r="D44" s="238"/>
      <c r="E44" s="107"/>
      <c r="F44"/>
      <c r="G44" s="65"/>
      <c r="H44" s="67"/>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row>
    <row r="45" spans="2:69" s="19" customFormat="1" ht="15.75" customHeight="1">
      <c r="B45" s="92" t="s">
        <v>117</v>
      </c>
      <c r="C45" s="85" t="s">
        <v>13</v>
      </c>
      <c r="D45" s="238"/>
      <c r="E45" s="140">
        <f>Sundurliðun!C118</f>
        <v>0</v>
      </c>
      <c r="F45"/>
      <c r="G45" s="140">
        <f>Sundurliðun!D118</f>
        <v>0</v>
      </c>
      <c r="H45" s="67"/>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row>
    <row r="46" spans="2:69" s="19" customFormat="1" ht="15.75" customHeight="1">
      <c r="B46" s="92" t="s">
        <v>118</v>
      </c>
      <c r="C46" s="85" t="s">
        <v>141</v>
      </c>
      <c r="D46" s="238"/>
      <c r="E46" s="140">
        <f>Sundurliðun!C119</f>
        <v>0</v>
      </c>
      <c r="F46"/>
      <c r="G46" s="140">
        <f>Sundurliðun!D119</f>
        <v>0</v>
      </c>
      <c r="H46" s="67"/>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row>
    <row r="47" spans="2:69" s="19" customFormat="1" ht="15.75" customHeight="1">
      <c r="B47" s="92" t="s">
        <v>119</v>
      </c>
      <c r="C47" s="85" t="s">
        <v>142</v>
      </c>
      <c r="D47" s="238"/>
      <c r="E47" s="140">
        <f>Sundurliðun!C120</f>
        <v>0</v>
      </c>
      <c r="F47"/>
      <c r="G47" s="140">
        <f>Sundurliðun!D120</f>
        <v>0</v>
      </c>
      <c r="H47" s="67"/>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row>
    <row r="48" spans="2:69" s="19" customFormat="1" ht="15.75" customHeight="1">
      <c r="B48" s="92" t="s">
        <v>120</v>
      </c>
      <c r="C48" s="85" t="s">
        <v>143</v>
      </c>
      <c r="D48" s="238"/>
      <c r="E48" s="241">
        <f>Sundurliðun!C121</f>
        <v>0</v>
      </c>
      <c r="F48" s="242"/>
      <c r="G48" s="241">
        <f>Sundurliðun!D121</f>
        <v>0</v>
      </c>
      <c r="H48" s="67"/>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row>
    <row r="49" spans="2:69" s="19" customFormat="1" ht="15.75" customHeight="1">
      <c r="B49" s="92"/>
      <c r="C49" s="85"/>
      <c r="D49" s="238"/>
      <c r="E49" s="140">
        <f>SUM(E45:E48)</f>
        <v>0</v>
      </c>
      <c r="F49" s="96"/>
      <c r="G49" s="140">
        <f>SUM(G45:G48)</f>
        <v>0</v>
      </c>
      <c r="H49" s="67"/>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row>
    <row r="50" spans="2:69" s="19" customFormat="1" ht="15.75" customHeight="1">
      <c r="B50" s="92" t="s">
        <v>130</v>
      </c>
      <c r="C50" s="85" t="s">
        <v>12</v>
      </c>
      <c r="D50" s="238"/>
      <c r="E50" s="140">
        <f>Sundurliðun!C122</f>
        <v>0</v>
      </c>
      <c r="F50" s="242"/>
      <c r="G50" s="140">
        <f>Sundurliðun!D122</f>
        <v>0</v>
      </c>
      <c r="H50" s="67"/>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row>
    <row r="51" spans="3:69" s="19" customFormat="1" ht="15">
      <c r="C51" s="91" t="s">
        <v>4</v>
      </c>
      <c r="D51" s="236"/>
      <c r="E51" s="163">
        <f>+E50+E49</f>
        <v>0</v>
      </c>
      <c r="F51" s="243"/>
      <c r="G51" s="163">
        <f>+G50+G49</f>
        <v>0</v>
      </c>
      <c r="H51" s="67"/>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row>
    <row r="52" spans="3:69" s="19" customFormat="1" ht="15">
      <c r="C52" s="72"/>
      <c r="D52" s="238"/>
      <c r="E52" s="97"/>
      <c r="F52"/>
      <c r="G52" s="66"/>
      <c r="H52" s="67"/>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row>
    <row r="53" spans="2:69" s="19" customFormat="1" ht="15.75" thickBot="1">
      <c r="B53" s="63" t="s">
        <v>5</v>
      </c>
      <c r="C53" s="64"/>
      <c r="D53" s="238"/>
      <c r="E53" s="165">
        <f>E42+E51</f>
        <v>0</v>
      </c>
      <c r="F53" s="156"/>
      <c r="G53" s="166">
        <f>G42+G51</f>
        <v>0</v>
      </c>
      <c r="H53" s="67"/>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row>
    <row r="54" spans="3:69" s="19" customFormat="1" ht="15.75" thickTop="1">
      <c r="C54" s="72"/>
      <c r="D54" s="238"/>
      <c r="E54" s="97"/>
      <c r="F54"/>
      <c r="G54" s="66"/>
      <c r="H54" s="67"/>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row>
    <row r="55" spans="3:69" s="19" customFormat="1" ht="15">
      <c r="C55" s="72"/>
      <c r="D55" s="238"/>
      <c r="E55" s="97"/>
      <c r="F55"/>
      <c r="G55" s="66"/>
      <c r="H55" s="67"/>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row>
    <row r="56" spans="1:69" s="19" customFormat="1" ht="15.75" customHeight="1">
      <c r="A56" s="4" t="s">
        <v>30</v>
      </c>
      <c r="B56" s="33" t="s">
        <v>6</v>
      </c>
      <c r="C56" s="4"/>
      <c r="D56" s="237"/>
      <c r="E56" s="108"/>
      <c r="F56"/>
      <c r="G56" s="18"/>
      <c r="H56" s="5"/>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row>
    <row r="57" spans="2:69" ht="15.75">
      <c r="B57" s="4"/>
      <c r="C57" s="4"/>
      <c r="D57" s="237"/>
      <c r="E57" s="108"/>
      <c r="G57" s="18"/>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row>
    <row r="58" spans="2:69" s="3" customFormat="1" ht="15.75">
      <c r="B58" s="4" t="s">
        <v>8</v>
      </c>
      <c r="C58" s="15"/>
      <c r="D58" s="192"/>
      <c r="E58" s="109"/>
      <c r="F58"/>
      <c r="G58" s="14"/>
      <c r="H58" s="5"/>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row>
    <row r="59" spans="2:69" s="3" customFormat="1" ht="15.75">
      <c r="B59" s="90" t="s">
        <v>122</v>
      </c>
      <c r="C59" s="85" t="s">
        <v>79</v>
      </c>
      <c r="D59" s="192"/>
      <c r="E59" s="98">
        <f>Sundurliðun!C128</f>
        <v>0</v>
      </c>
      <c r="F59"/>
      <c r="G59" s="98">
        <f>Sundurliðun!D128</f>
        <v>0</v>
      </c>
      <c r="H59" s="5"/>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row>
    <row r="60" spans="2:69" s="3" customFormat="1" ht="15.75">
      <c r="B60" s="90" t="s">
        <v>121</v>
      </c>
      <c r="C60" s="85" t="s">
        <v>80</v>
      </c>
      <c r="D60" s="192"/>
      <c r="E60" s="98">
        <f>Sundurliðun!C133</f>
        <v>0</v>
      </c>
      <c r="F60"/>
      <c r="G60" s="98">
        <f>Sundurliðun!D133</f>
        <v>0</v>
      </c>
      <c r="H60" s="5"/>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row>
    <row r="61" spans="3:69" s="3" customFormat="1" ht="15.75">
      <c r="C61" s="51" t="s">
        <v>9</v>
      </c>
      <c r="D61" s="237"/>
      <c r="E61" s="167">
        <f>SUM(E59:E60)</f>
        <v>0</v>
      </c>
      <c r="F61" s="156"/>
      <c r="G61" s="168">
        <f>SUM(G59:G60)</f>
        <v>0</v>
      </c>
      <c r="H61" s="5"/>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row>
    <row r="62" spans="1:69" s="19" customFormat="1" ht="16.5" customHeight="1">
      <c r="A62" s="3"/>
      <c r="B62" s="3"/>
      <c r="C62" s="3"/>
      <c r="D62" s="192"/>
      <c r="E62" s="105"/>
      <c r="F62"/>
      <c r="G62" s="13"/>
      <c r="H62" s="5"/>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row>
    <row r="63" spans="2:69" ht="15.75">
      <c r="B63" s="4" t="s">
        <v>16</v>
      </c>
      <c r="C63" s="9"/>
      <c r="D63" s="192"/>
      <c r="E63" s="105"/>
      <c r="G63" s="13"/>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row>
    <row r="64" spans="2:69" ht="15.75">
      <c r="B64" s="90" t="s">
        <v>123</v>
      </c>
      <c r="C64" s="85" t="s">
        <v>17</v>
      </c>
      <c r="D64" s="192"/>
      <c r="E64" s="98">
        <f>Sundurliðun!C136</f>
        <v>0</v>
      </c>
      <c r="F64" s="98"/>
      <c r="G64" s="98">
        <f>Sundurliðun!D136</f>
        <v>0</v>
      </c>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row>
    <row r="65" spans="2:69" ht="15.75">
      <c r="B65" s="90" t="s">
        <v>124</v>
      </c>
      <c r="C65" s="85" t="s">
        <v>18</v>
      </c>
      <c r="D65" s="192"/>
      <c r="E65" s="98">
        <f>Sundurliðun!C137</f>
        <v>0</v>
      </c>
      <c r="G65" s="98">
        <f>Sundurliðun!D137</f>
        <v>0</v>
      </c>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row>
    <row r="66" spans="3:69" ht="15.75">
      <c r="C66" s="51" t="s">
        <v>19</v>
      </c>
      <c r="D66" s="237"/>
      <c r="E66" s="167">
        <f>SUM(E64:E65)</f>
        <v>0</v>
      </c>
      <c r="F66" s="156"/>
      <c r="G66" s="168">
        <f>SUM(G64:G65)</f>
        <v>0</v>
      </c>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c r="BK66" s="57"/>
      <c r="BL66" s="57"/>
      <c r="BM66" s="57"/>
      <c r="BN66" s="57"/>
      <c r="BO66" s="57"/>
      <c r="BP66" s="57"/>
      <c r="BQ66" s="57"/>
    </row>
    <row r="67" spans="3:69" ht="15.75">
      <c r="C67" s="12"/>
      <c r="D67" s="192"/>
      <c r="E67" s="105"/>
      <c r="G67" s="13"/>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row>
    <row r="68" spans="2:69" ht="15.75" customHeight="1">
      <c r="B68" s="4" t="s">
        <v>7</v>
      </c>
      <c r="C68" s="12"/>
      <c r="D68" s="192"/>
      <c r="E68" s="105"/>
      <c r="G68" s="13"/>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row>
    <row r="69" spans="2:69" ht="15.75" customHeight="1">
      <c r="B69" s="90" t="s">
        <v>125</v>
      </c>
      <c r="C69" s="85" t="s">
        <v>88</v>
      </c>
      <c r="D69" s="192"/>
      <c r="E69" s="98">
        <f>Sundurliðun!C138</f>
        <v>0</v>
      </c>
      <c r="G69" s="98">
        <f>Sundurliðun!D138</f>
        <v>0</v>
      </c>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row>
    <row r="70" spans="2:69" ht="15.75" customHeight="1">
      <c r="B70" s="90" t="s">
        <v>126</v>
      </c>
      <c r="C70" s="85" t="s">
        <v>89</v>
      </c>
      <c r="D70" s="192"/>
      <c r="E70" s="98">
        <f>Sundurliðun!C139</f>
        <v>0</v>
      </c>
      <c r="G70" s="98">
        <f>Sundurliðun!D139</f>
        <v>0</v>
      </c>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row>
    <row r="71" spans="2:69" ht="15.75" customHeight="1">
      <c r="B71" s="90" t="s">
        <v>127</v>
      </c>
      <c r="C71" s="85" t="s">
        <v>87</v>
      </c>
      <c r="D71" s="192" t="s">
        <v>0</v>
      </c>
      <c r="E71" s="244">
        <f>Sundurliðun!C141</f>
        <v>0</v>
      </c>
      <c r="F71" s="242"/>
      <c r="G71" s="244">
        <f>Sundurliðun!D141</f>
        <v>0</v>
      </c>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7"/>
      <c r="BL71" s="57"/>
      <c r="BM71" s="57"/>
      <c r="BN71" s="57"/>
      <c r="BO71" s="57"/>
      <c r="BP71" s="57"/>
      <c r="BQ71" s="57"/>
    </row>
    <row r="72" spans="2:69" ht="15.75" customHeight="1">
      <c r="B72" s="90"/>
      <c r="C72" s="85"/>
      <c r="D72" s="192"/>
      <c r="E72" s="98">
        <f>SUM(E69:E71)</f>
        <v>0</v>
      </c>
      <c r="F72" s="98"/>
      <c r="G72" s="98">
        <f>SUM(G69:G71)</f>
        <v>0</v>
      </c>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row>
    <row r="73" spans="2:69" ht="15.75" customHeight="1">
      <c r="B73" s="90" t="s">
        <v>222</v>
      </c>
      <c r="C73" s="85" t="s">
        <v>223</v>
      </c>
      <c r="D73" s="192"/>
      <c r="E73" s="98">
        <f>Sundurliðun!C140</f>
        <v>0</v>
      </c>
      <c r="G73" s="98">
        <f>Sundurliðun!D140</f>
        <v>0</v>
      </c>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row>
    <row r="74" spans="3:69" ht="15.75" customHeight="1">
      <c r="C74" s="40" t="s">
        <v>20</v>
      </c>
      <c r="D74" s="237"/>
      <c r="E74" s="167">
        <f>+E72+E73</f>
        <v>0</v>
      </c>
      <c r="F74" s="156"/>
      <c r="G74" s="168">
        <f>+G73+G72</f>
        <v>0</v>
      </c>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row>
    <row r="75" spans="3:69" ht="15.75" customHeight="1">
      <c r="C75" s="15"/>
      <c r="D75" s="192"/>
      <c r="E75" s="109"/>
      <c r="G75" s="14"/>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row>
    <row r="76" spans="2:69" ht="15.75" customHeight="1" thickBot="1">
      <c r="B76" s="4" t="s">
        <v>10</v>
      </c>
      <c r="C76" s="9"/>
      <c r="D76" s="192"/>
      <c r="E76" s="169">
        <f>E61+E66+E74</f>
        <v>0</v>
      </c>
      <c r="F76" s="156"/>
      <c r="G76" s="170">
        <f>G61+G66+G74</f>
        <v>0</v>
      </c>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7"/>
      <c r="BQ76" s="57"/>
    </row>
    <row r="77" spans="4:69" ht="16.5" thickTop="1">
      <c r="D77" s="192"/>
      <c r="E77" s="110"/>
      <c r="G77" s="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row>
    <row r="78" spans="2:69" ht="15.75">
      <c r="B78" s="4" t="s">
        <v>0</v>
      </c>
      <c r="C78" s="4"/>
      <c r="D78" s="237"/>
      <c r="E78" s="111"/>
      <c r="F78" s="111"/>
      <c r="G78" s="111"/>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row>
    <row r="79" spans="2:69" ht="15.75">
      <c r="B79" s="4"/>
      <c r="C79" s="4"/>
      <c r="D79" s="237"/>
      <c r="E79" s="111"/>
      <c r="G79" s="21"/>
      <c r="H79" s="21"/>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row>
    <row r="80" spans="1:69" ht="15.75">
      <c r="A80" s="43"/>
      <c r="B80" s="53"/>
      <c r="C80" s="53"/>
      <c r="D80" s="54"/>
      <c r="E80" s="112"/>
      <c r="F80" s="112"/>
      <c r="G80" s="61"/>
      <c r="H80" s="52"/>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row>
    <row r="81" spans="1:69" ht="15.75">
      <c r="A81" s="43"/>
      <c r="B81" s="53"/>
      <c r="C81" s="53"/>
      <c r="D81" s="54"/>
      <c r="E81" s="112"/>
      <c r="F81" s="112"/>
      <c r="G81" s="61"/>
      <c r="H81" s="52"/>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row>
    <row r="82" spans="1:69" ht="15.75">
      <c r="A82" s="43"/>
      <c r="B82" s="53"/>
      <c r="C82" s="53"/>
      <c r="D82" s="54"/>
      <c r="E82" s="112"/>
      <c r="F82" s="112"/>
      <c r="G82" s="61"/>
      <c r="H82" s="52"/>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row>
    <row r="83" spans="1:69" s="3" customFormat="1" ht="15.75">
      <c r="A83" s="43"/>
      <c r="B83" s="53"/>
      <c r="C83" s="53"/>
      <c r="D83" s="54"/>
      <c r="E83" s="112"/>
      <c r="F83" s="112"/>
      <c r="G83" s="61"/>
      <c r="H83" s="52"/>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row>
    <row r="84" spans="1:69" ht="15.75">
      <c r="A84" s="43"/>
      <c r="B84" s="43"/>
      <c r="C84" s="43"/>
      <c r="D84" s="55"/>
      <c r="E84" s="113"/>
      <c r="F84" s="113"/>
      <c r="G84" s="56"/>
      <c r="H84" s="52"/>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row>
    <row r="85" spans="1:69" ht="15.75">
      <c r="A85" s="43"/>
      <c r="B85" s="43"/>
      <c r="C85" s="43"/>
      <c r="D85" s="55"/>
      <c r="E85" s="113"/>
      <c r="F85" s="113"/>
      <c r="G85" s="56"/>
      <c r="H85" s="52"/>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row>
    <row r="86" spans="1:69" ht="15.75">
      <c r="A86" s="43"/>
      <c r="B86" s="43"/>
      <c r="C86" s="43"/>
      <c r="D86" s="55"/>
      <c r="E86" s="113"/>
      <c r="F86" s="113"/>
      <c r="G86" s="56"/>
      <c r="H86" s="52"/>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row>
    <row r="87" spans="1:69" ht="15.75">
      <c r="A87" s="43"/>
      <c r="B87" s="43"/>
      <c r="C87" s="43"/>
      <c r="D87" s="55"/>
      <c r="E87" s="113"/>
      <c r="F87" s="113"/>
      <c r="G87" s="56"/>
      <c r="H87" s="52"/>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row>
    <row r="88" spans="1:69" ht="15.75">
      <c r="A88" s="43"/>
      <c r="B88" s="43"/>
      <c r="C88" s="43"/>
      <c r="D88" s="55"/>
      <c r="E88" s="113"/>
      <c r="F88" s="113"/>
      <c r="G88" s="56"/>
      <c r="H88" s="52"/>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row>
    <row r="89" spans="1:69" ht="15.75">
      <c r="A89" s="43"/>
      <c r="B89" s="43"/>
      <c r="C89" s="43"/>
      <c r="D89" s="55"/>
      <c r="E89" s="113"/>
      <c r="F89" s="113"/>
      <c r="G89" s="56"/>
      <c r="H89" s="52"/>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row>
    <row r="90" spans="1:69" ht="15.75">
      <c r="A90" s="43"/>
      <c r="B90" s="43"/>
      <c r="C90" s="43"/>
      <c r="D90" s="55"/>
      <c r="E90" s="113"/>
      <c r="F90" s="113"/>
      <c r="G90" s="56"/>
      <c r="H90" s="52"/>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row>
    <row r="91" spans="1:69" ht="15.75">
      <c r="A91" s="43"/>
      <c r="B91" s="43"/>
      <c r="C91" s="43"/>
      <c r="D91" s="55"/>
      <c r="E91" s="113"/>
      <c r="F91" s="113"/>
      <c r="G91" s="56"/>
      <c r="H91" s="52"/>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row>
    <row r="92" spans="1:69" ht="15.75">
      <c r="A92" s="43"/>
      <c r="B92" s="43"/>
      <c r="C92" s="43"/>
      <c r="D92" s="55"/>
      <c r="E92" s="113"/>
      <c r="F92" s="113"/>
      <c r="G92" s="56"/>
      <c r="H92" s="52"/>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row>
    <row r="93" spans="1:69" ht="15.75">
      <c r="A93" s="43"/>
      <c r="B93" s="43"/>
      <c r="C93" s="43"/>
      <c r="D93" s="55"/>
      <c r="E93" s="113"/>
      <c r="F93" s="113"/>
      <c r="G93" s="56"/>
      <c r="H93" s="52"/>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row>
    <row r="94" spans="1:69" ht="15.75">
      <c r="A94" s="43"/>
      <c r="B94" s="43"/>
      <c r="C94" s="43"/>
      <c r="D94" s="55"/>
      <c r="E94" s="113"/>
      <c r="F94" s="113"/>
      <c r="G94" s="56"/>
      <c r="H94" s="52"/>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row>
    <row r="95" spans="1:69" ht="15.75">
      <c r="A95" s="43"/>
      <c r="B95" s="43"/>
      <c r="C95" s="43"/>
      <c r="D95" s="55"/>
      <c r="E95" s="113"/>
      <c r="F95" s="113"/>
      <c r="G95" s="56"/>
      <c r="H95" s="52"/>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row>
    <row r="96" spans="1:69" ht="15.75">
      <c r="A96" s="43"/>
      <c r="B96" s="43"/>
      <c r="C96" s="43"/>
      <c r="D96" s="55"/>
      <c r="E96" s="113"/>
      <c r="F96" s="113"/>
      <c r="G96" s="56"/>
      <c r="H96" s="52"/>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row>
    <row r="97" spans="1:69" ht="15.75">
      <c r="A97" s="43"/>
      <c r="B97" s="43"/>
      <c r="C97" s="43"/>
      <c r="D97" s="55"/>
      <c r="E97" s="113"/>
      <c r="F97" s="113"/>
      <c r="G97" s="56"/>
      <c r="H97" s="52"/>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row>
    <row r="98" spans="1:69" ht="15.75">
      <c r="A98" s="43"/>
      <c r="B98" s="43"/>
      <c r="C98" s="43"/>
      <c r="D98" s="55"/>
      <c r="E98" s="113"/>
      <c r="F98" s="113"/>
      <c r="G98" s="56"/>
      <c r="H98" s="52"/>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57"/>
      <c r="BG98" s="57"/>
      <c r="BH98" s="57"/>
      <c r="BI98" s="57"/>
      <c r="BJ98" s="57"/>
      <c r="BK98" s="57"/>
      <c r="BL98" s="57"/>
      <c r="BM98" s="57"/>
      <c r="BN98" s="57"/>
      <c r="BO98" s="57"/>
      <c r="BP98" s="57"/>
      <c r="BQ98" s="57"/>
    </row>
    <row r="99" spans="1:69" ht="15.75">
      <c r="A99" s="43"/>
      <c r="B99" s="43"/>
      <c r="C99" s="43"/>
      <c r="D99" s="55"/>
      <c r="E99" s="113"/>
      <c r="F99" s="113"/>
      <c r="G99" s="56"/>
      <c r="H99" s="52"/>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57"/>
      <c r="BG99" s="57"/>
      <c r="BH99" s="57"/>
      <c r="BI99" s="57"/>
      <c r="BJ99" s="57"/>
      <c r="BK99" s="57"/>
      <c r="BL99" s="57"/>
      <c r="BM99" s="57"/>
      <c r="BN99" s="57"/>
      <c r="BO99" s="57"/>
      <c r="BP99" s="57"/>
      <c r="BQ99" s="57"/>
    </row>
    <row r="100" spans="1:69" ht="15.75">
      <c r="A100" s="43"/>
      <c r="B100" s="43"/>
      <c r="C100" s="43"/>
      <c r="D100" s="55"/>
      <c r="E100" s="113"/>
      <c r="F100" s="113"/>
      <c r="G100" s="56"/>
      <c r="H100" s="52"/>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57"/>
      <c r="BG100" s="57"/>
      <c r="BH100" s="57"/>
      <c r="BI100" s="57"/>
      <c r="BJ100" s="57"/>
      <c r="BK100" s="57"/>
      <c r="BL100" s="57"/>
      <c r="BM100" s="57"/>
      <c r="BN100" s="57"/>
      <c r="BO100" s="57"/>
      <c r="BP100" s="57"/>
      <c r="BQ100" s="57"/>
    </row>
    <row r="101" spans="1:69" ht="15.75">
      <c r="A101" s="43"/>
      <c r="B101" s="43"/>
      <c r="C101" s="43"/>
      <c r="D101" s="55"/>
      <c r="E101" s="113"/>
      <c r="F101" s="113"/>
      <c r="G101" s="56"/>
      <c r="H101" s="52"/>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row>
    <row r="102" spans="1:69" ht="15.75">
      <c r="A102" s="43"/>
      <c r="B102" s="43"/>
      <c r="C102" s="43"/>
      <c r="D102" s="55"/>
      <c r="E102" s="113"/>
      <c r="F102" s="113"/>
      <c r="G102" s="56"/>
      <c r="H102" s="52"/>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row>
    <row r="103" spans="1:69" ht="15.75">
      <c r="A103" s="43"/>
      <c r="B103" s="43"/>
      <c r="C103" s="43"/>
      <c r="D103" s="55"/>
      <c r="E103" s="113"/>
      <c r="F103" s="113"/>
      <c r="G103" s="56"/>
      <c r="H103" s="52"/>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57"/>
      <c r="BG103" s="57"/>
      <c r="BH103" s="57"/>
      <c r="BI103" s="57"/>
      <c r="BJ103" s="57"/>
      <c r="BK103" s="57"/>
      <c r="BL103" s="57"/>
      <c r="BM103" s="57"/>
      <c r="BN103" s="57"/>
      <c r="BO103" s="57"/>
      <c r="BP103" s="57"/>
      <c r="BQ103" s="57"/>
    </row>
    <row r="104" spans="1:69" ht="15.75">
      <c r="A104" s="43"/>
      <c r="B104" s="43"/>
      <c r="C104" s="43"/>
      <c r="D104" s="55"/>
      <c r="E104" s="113"/>
      <c r="F104" s="113"/>
      <c r="G104" s="56"/>
      <c r="H104" s="52"/>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57"/>
      <c r="BG104" s="57"/>
      <c r="BH104" s="57"/>
      <c r="BI104" s="57"/>
      <c r="BJ104" s="57"/>
      <c r="BK104" s="57"/>
      <c r="BL104" s="57"/>
      <c r="BM104" s="57"/>
      <c r="BN104" s="57"/>
      <c r="BO104" s="57"/>
      <c r="BP104" s="57"/>
      <c r="BQ104" s="57"/>
    </row>
    <row r="105" spans="1:69" ht="15.75">
      <c r="A105" s="43"/>
      <c r="B105" s="43"/>
      <c r="C105" s="43"/>
      <c r="D105" s="55"/>
      <c r="E105" s="113"/>
      <c r="F105" s="113"/>
      <c r="G105" s="56"/>
      <c r="H105" s="52"/>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row>
    <row r="106" spans="1:69" ht="15.75">
      <c r="A106" s="43"/>
      <c r="B106" s="43"/>
      <c r="C106" s="43"/>
      <c r="D106" s="55"/>
      <c r="E106" s="113"/>
      <c r="F106" s="113"/>
      <c r="G106" s="56"/>
      <c r="H106" s="52"/>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row>
    <row r="107" spans="1:69" ht="15.75">
      <c r="A107" s="43"/>
      <c r="B107" s="43"/>
      <c r="C107" s="43"/>
      <c r="D107" s="55"/>
      <c r="E107" s="113"/>
      <c r="F107" s="113"/>
      <c r="G107" s="56"/>
      <c r="H107" s="52"/>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row>
    <row r="108" spans="1:69" ht="15.75">
      <c r="A108" s="43"/>
      <c r="B108" s="43"/>
      <c r="C108" s="43"/>
      <c r="D108" s="55"/>
      <c r="E108" s="113"/>
      <c r="F108" s="113"/>
      <c r="G108" s="56"/>
      <c r="H108" s="52"/>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row>
    <row r="109" spans="1:69" ht="15.75">
      <c r="A109" s="43"/>
      <c r="B109" s="43"/>
      <c r="C109" s="43"/>
      <c r="D109" s="55"/>
      <c r="E109" s="113"/>
      <c r="F109" s="113"/>
      <c r="G109" s="56"/>
      <c r="H109" s="52"/>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row>
    <row r="110" spans="1:10" ht="15.75">
      <c r="A110" s="43"/>
      <c r="B110" s="43"/>
      <c r="C110" s="43"/>
      <c r="D110" s="55"/>
      <c r="E110" s="113"/>
      <c r="F110" s="113"/>
      <c r="G110" s="56"/>
      <c r="H110" s="52"/>
      <c r="I110" s="57"/>
      <c r="J110" s="57"/>
    </row>
    <row r="111" spans="1:10" ht="15.75">
      <c r="A111" s="43"/>
      <c r="B111" s="43"/>
      <c r="C111" s="43"/>
      <c r="D111" s="55"/>
      <c r="E111" s="113"/>
      <c r="F111" s="113"/>
      <c r="G111" s="56"/>
      <c r="H111" s="52"/>
      <c r="I111" s="57"/>
      <c r="J111" s="57"/>
    </row>
    <row r="112" spans="1:10" ht="15.75">
      <c r="A112" s="43"/>
      <c r="B112" s="43"/>
      <c r="C112" s="43"/>
      <c r="D112" s="55"/>
      <c r="E112" s="113"/>
      <c r="F112" s="113"/>
      <c r="G112" s="56"/>
      <c r="H112" s="52"/>
      <c r="I112" s="57"/>
      <c r="J112" s="57"/>
    </row>
    <row r="113" spans="1:10" ht="15.75">
      <c r="A113" s="43"/>
      <c r="B113" s="43"/>
      <c r="C113" s="43"/>
      <c r="D113" s="55"/>
      <c r="E113" s="113"/>
      <c r="F113" s="113"/>
      <c r="G113" s="56"/>
      <c r="H113" s="52"/>
      <c r="I113" s="57"/>
      <c r="J113" s="57"/>
    </row>
    <row r="114" spans="1:10" ht="15.75">
      <c r="A114" s="43"/>
      <c r="B114" s="43"/>
      <c r="C114" s="43"/>
      <c r="D114" s="55"/>
      <c r="E114" s="113"/>
      <c r="F114" s="113"/>
      <c r="G114" s="56"/>
      <c r="H114" s="52"/>
      <c r="I114" s="57"/>
      <c r="J114" s="57"/>
    </row>
    <row r="115" spans="1:10" ht="15.75">
      <c r="A115" s="43"/>
      <c r="B115" s="43"/>
      <c r="C115" s="43"/>
      <c r="D115" s="55"/>
      <c r="E115" s="113"/>
      <c r="F115" s="113"/>
      <c r="G115" s="56"/>
      <c r="H115" s="52"/>
      <c r="I115" s="57"/>
      <c r="J115" s="57"/>
    </row>
    <row r="116" spans="1:10" ht="15.75">
      <c r="A116" s="43"/>
      <c r="B116" s="43"/>
      <c r="C116" s="43"/>
      <c r="D116" s="55"/>
      <c r="E116" s="113"/>
      <c r="F116" s="113"/>
      <c r="G116" s="56"/>
      <c r="H116" s="52"/>
      <c r="I116" s="57"/>
      <c r="J116" s="57"/>
    </row>
    <row r="117" spans="1:10" ht="15.75">
      <c r="A117" s="43"/>
      <c r="B117" s="43"/>
      <c r="C117" s="43"/>
      <c r="D117" s="55"/>
      <c r="E117" s="113"/>
      <c r="F117" s="113"/>
      <c r="G117" s="56"/>
      <c r="H117" s="52"/>
      <c r="I117" s="57"/>
      <c r="J117" s="57"/>
    </row>
    <row r="118" spans="1:10" ht="15.75">
      <c r="A118" s="43"/>
      <c r="B118" s="43"/>
      <c r="C118" s="43"/>
      <c r="D118" s="55"/>
      <c r="E118" s="113"/>
      <c r="F118" s="113"/>
      <c r="G118" s="56"/>
      <c r="H118" s="52"/>
      <c r="I118" s="57"/>
      <c r="J118" s="57"/>
    </row>
    <row r="119" spans="1:10" ht="15.75">
      <c r="A119" s="43"/>
      <c r="B119" s="43"/>
      <c r="C119" s="43"/>
      <c r="D119" s="55"/>
      <c r="E119" s="113"/>
      <c r="F119" s="113"/>
      <c r="G119" s="56"/>
      <c r="H119" s="52"/>
      <c r="I119" s="57"/>
      <c r="J119" s="57"/>
    </row>
    <row r="120" spans="1:10" ht="15.75">
      <c r="A120" s="43"/>
      <c r="B120" s="43"/>
      <c r="C120" s="43"/>
      <c r="D120" s="55"/>
      <c r="E120" s="113"/>
      <c r="F120" s="113"/>
      <c r="G120" s="56"/>
      <c r="H120" s="52"/>
      <c r="I120" s="57"/>
      <c r="J120" s="57"/>
    </row>
    <row r="121" spans="1:10" ht="15.75">
      <c r="A121" s="43"/>
      <c r="B121" s="43"/>
      <c r="C121" s="43"/>
      <c r="D121" s="55"/>
      <c r="E121" s="113"/>
      <c r="F121" s="113"/>
      <c r="G121" s="56"/>
      <c r="H121" s="52"/>
      <c r="I121" s="57"/>
      <c r="J121" s="57"/>
    </row>
    <row r="122" spans="1:10" ht="15.75">
      <c r="A122" s="43"/>
      <c r="B122" s="43"/>
      <c r="C122" s="43"/>
      <c r="D122" s="55"/>
      <c r="E122" s="113"/>
      <c r="F122" s="113"/>
      <c r="G122" s="56"/>
      <c r="H122" s="52"/>
      <c r="I122" s="57"/>
      <c r="J122" s="57"/>
    </row>
    <row r="123" spans="1:10" ht="15.75">
      <c r="A123" s="43"/>
      <c r="B123" s="43"/>
      <c r="C123" s="43"/>
      <c r="D123" s="55"/>
      <c r="E123" s="113"/>
      <c r="F123" s="113"/>
      <c r="G123" s="56"/>
      <c r="H123" s="52"/>
      <c r="I123" s="57"/>
      <c r="J123" s="57"/>
    </row>
    <row r="124" spans="1:10" ht="15.75">
      <c r="A124" s="43"/>
      <c r="B124" s="43"/>
      <c r="C124" s="43"/>
      <c r="D124" s="55"/>
      <c r="E124" s="113"/>
      <c r="F124" s="113"/>
      <c r="G124" s="56"/>
      <c r="H124" s="52"/>
      <c r="I124" s="57"/>
      <c r="J124" s="57"/>
    </row>
    <row r="125" spans="1:10" ht="15.75">
      <c r="A125" s="43"/>
      <c r="B125" s="43"/>
      <c r="C125" s="43"/>
      <c r="D125" s="55"/>
      <c r="E125" s="113"/>
      <c r="F125" s="113"/>
      <c r="G125" s="56"/>
      <c r="H125" s="52"/>
      <c r="I125" s="57"/>
      <c r="J125" s="57"/>
    </row>
    <row r="126" spans="1:10" ht="15.75">
      <c r="A126" s="43"/>
      <c r="B126" s="43"/>
      <c r="C126" s="43"/>
      <c r="D126" s="55"/>
      <c r="E126" s="113"/>
      <c r="F126" s="113"/>
      <c r="G126" s="56"/>
      <c r="H126" s="52"/>
      <c r="I126" s="57"/>
      <c r="J126" s="57"/>
    </row>
    <row r="127" spans="1:10" ht="15.75">
      <c r="A127" s="43"/>
      <c r="B127" s="43"/>
      <c r="C127" s="43"/>
      <c r="D127" s="55"/>
      <c r="E127" s="113"/>
      <c r="F127" s="113"/>
      <c r="G127" s="56"/>
      <c r="H127" s="52"/>
      <c r="I127" s="57"/>
      <c r="J127" s="57"/>
    </row>
    <row r="128" spans="1:10" ht="15.75">
      <c r="A128" s="43"/>
      <c r="B128" s="43"/>
      <c r="C128" s="43"/>
      <c r="D128" s="55"/>
      <c r="E128" s="113"/>
      <c r="F128" s="113"/>
      <c r="G128" s="56"/>
      <c r="H128" s="52"/>
      <c r="I128" s="57"/>
      <c r="J128" s="57"/>
    </row>
    <row r="129" spans="1:10" ht="15.75">
      <c r="A129" s="43"/>
      <c r="B129" s="43"/>
      <c r="C129" s="43"/>
      <c r="D129" s="55"/>
      <c r="E129" s="113"/>
      <c r="F129" s="113"/>
      <c r="G129" s="56"/>
      <c r="H129" s="52"/>
      <c r="I129" s="57"/>
      <c r="J129" s="57"/>
    </row>
    <row r="130" spans="1:10" ht="15.75">
      <c r="A130" s="43"/>
      <c r="B130" s="43"/>
      <c r="C130" s="43"/>
      <c r="D130" s="55"/>
      <c r="E130" s="113"/>
      <c r="F130" s="113"/>
      <c r="G130" s="56"/>
      <c r="H130" s="52"/>
      <c r="I130" s="57"/>
      <c r="J130" s="57"/>
    </row>
    <row r="131" spans="1:10" ht="15.75">
      <c r="A131" s="43"/>
      <c r="B131" s="43"/>
      <c r="C131" s="43"/>
      <c r="D131" s="55"/>
      <c r="E131" s="113"/>
      <c r="F131" s="113"/>
      <c r="G131" s="56"/>
      <c r="H131" s="52"/>
      <c r="I131" s="57"/>
      <c r="J131" s="57"/>
    </row>
    <row r="132" spans="1:10" ht="15.75">
      <c r="A132" s="43"/>
      <c r="B132" s="43"/>
      <c r="C132" s="43"/>
      <c r="D132" s="55"/>
      <c r="E132" s="113"/>
      <c r="F132" s="113"/>
      <c r="G132" s="56"/>
      <c r="H132" s="52"/>
      <c r="I132" s="57"/>
      <c r="J132" s="57"/>
    </row>
    <row r="133" spans="1:10" ht="15.75">
      <c r="A133" s="43"/>
      <c r="B133" s="43"/>
      <c r="C133" s="43"/>
      <c r="D133" s="55"/>
      <c r="E133" s="113"/>
      <c r="F133" s="113"/>
      <c r="G133" s="56"/>
      <c r="H133" s="52"/>
      <c r="I133" s="57"/>
      <c r="J133" s="57"/>
    </row>
    <row r="134" spans="1:10" ht="15.75">
      <c r="A134" s="43"/>
      <c r="B134" s="43"/>
      <c r="C134" s="43"/>
      <c r="D134" s="55"/>
      <c r="E134" s="113"/>
      <c r="F134" s="113"/>
      <c r="G134" s="56"/>
      <c r="H134" s="52"/>
      <c r="I134" s="57"/>
      <c r="J134" s="57"/>
    </row>
    <row r="135" spans="1:10" ht="15.75">
      <c r="A135" s="43"/>
      <c r="B135" s="43"/>
      <c r="C135" s="43"/>
      <c r="D135" s="55"/>
      <c r="E135" s="113"/>
      <c r="F135" s="113"/>
      <c r="G135" s="56"/>
      <c r="H135" s="52"/>
      <c r="I135" s="57"/>
      <c r="J135" s="57"/>
    </row>
    <row r="136" spans="1:10" ht="15.75">
      <c r="A136" s="43"/>
      <c r="B136" s="43"/>
      <c r="C136" s="43"/>
      <c r="D136" s="55"/>
      <c r="E136" s="113"/>
      <c r="F136" s="113"/>
      <c r="G136" s="56"/>
      <c r="H136" s="52"/>
      <c r="I136" s="57"/>
      <c r="J136" s="57"/>
    </row>
    <row r="137" spans="1:10" ht="15.75">
      <c r="A137" s="43"/>
      <c r="B137" s="43"/>
      <c r="C137" s="43"/>
      <c r="D137" s="55"/>
      <c r="E137" s="113"/>
      <c r="F137" s="113"/>
      <c r="G137" s="56"/>
      <c r="H137" s="52"/>
      <c r="I137" s="57"/>
      <c r="J137" s="57"/>
    </row>
    <row r="138" spans="1:10" ht="15.75">
      <c r="A138" s="43"/>
      <c r="B138" s="43"/>
      <c r="C138" s="43"/>
      <c r="D138" s="55"/>
      <c r="E138" s="113"/>
      <c r="F138" s="113"/>
      <c r="G138" s="56"/>
      <c r="H138" s="52"/>
      <c r="I138" s="57"/>
      <c r="J138" s="57"/>
    </row>
    <row r="139" spans="1:10" ht="15.75">
      <c r="A139" s="43"/>
      <c r="B139" s="43"/>
      <c r="C139" s="43"/>
      <c r="D139" s="55"/>
      <c r="E139" s="113"/>
      <c r="F139" s="113"/>
      <c r="G139" s="56"/>
      <c r="H139" s="52"/>
      <c r="I139" s="57"/>
      <c r="J139" s="57"/>
    </row>
    <row r="140" spans="1:10" ht="15.75">
      <c r="A140" s="43"/>
      <c r="B140" s="43"/>
      <c r="C140" s="43"/>
      <c r="D140" s="55"/>
      <c r="E140" s="113"/>
      <c r="F140" s="113"/>
      <c r="G140" s="56"/>
      <c r="H140" s="52"/>
      <c r="I140" s="57"/>
      <c r="J140" s="57"/>
    </row>
    <row r="141" spans="1:10" ht="15.75">
      <c r="A141" s="43"/>
      <c r="B141" s="43"/>
      <c r="C141" s="43"/>
      <c r="D141" s="55"/>
      <c r="E141" s="113"/>
      <c r="F141" s="113"/>
      <c r="G141" s="56"/>
      <c r="H141" s="52"/>
      <c r="I141" s="57"/>
      <c r="J141" s="57"/>
    </row>
    <row r="142" spans="1:10" ht="15.75">
      <c r="A142" s="43"/>
      <c r="B142" s="43"/>
      <c r="C142" s="43"/>
      <c r="D142" s="55"/>
      <c r="E142" s="113"/>
      <c r="F142" s="113"/>
      <c r="G142" s="56"/>
      <c r="H142" s="52"/>
      <c r="I142" s="57"/>
      <c r="J142" s="57"/>
    </row>
    <row r="143" spans="1:10" ht="15.75">
      <c r="A143" s="43"/>
      <c r="B143" s="43"/>
      <c r="C143" s="43"/>
      <c r="D143" s="55"/>
      <c r="E143" s="113"/>
      <c r="F143" s="113"/>
      <c r="G143" s="56"/>
      <c r="H143" s="52"/>
      <c r="I143" s="57"/>
      <c r="J143" s="57"/>
    </row>
    <row r="144" spans="1:10" ht="15.75">
      <c r="A144" s="43"/>
      <c r="B144" s="43"/>
      <c r="C144" s="43"/>
      <c r="D144" s="55"/>
      <c r="E144" s="113"/>
      <c r="F144" s="113"/>
      <c r="G144" s="56"/>
      <c r="H144" s="52"/>
      <c r="I144" s="57"/>
      <c r="J144" s="57"/>
    </row>
    <row r="145" spans="1:10" ht="15.75">
      <c r="A145" s="43"/>
      <c r="B145" s="43"/>
      <c r="C145" s="43"/>
      <c r="D145" s="55"/>
      <c r="E145" s="113"/>
      <c r="F145" s="113"/>
      <c r="G145" s="56"/>
      <c r="H145" s="52"/>
      <c r="I145" s="57"/>
      <c r="J145" s="57"/>
    </row>
    <row r="146" spans="1:10" ht="15.75">
      <c r="A146" s="43"/>
      <c r="B146" s="43"/>
      <c r="C146" s="43"/>
      <c r="D146" s="55"/>
      <c r="E146" s="113"/>
      <c r="F146" s="113"/>
      <c r="G146" s="56"/>
      <c r="H146" s="52"/>
      <c r="I146" s="57"/>
      <c r="J146" s="57"/>
    </row>
    <row r="147" spans="1:10" ht="15.75">
      <c r="A147" s="43"/>
      <c r="B147" s="43"/>
      <c r="C147" s="43"/>
      <c r="D147" s="55"/>
      <c r="E147" s="113"/>
      <c r="F147" s="113"/>
      <c r="G147" s="56"/>
      <c r="H147" s="52"/>
      <c r="I147" s="57"/>
      <c r="J147" s="57"/>
    </row>
    <row r="148" spans="1:10" ht="15.75">
      <c r="A148" s="43"/>
      <c r="B148" s="43"/>
      <c r="C148" s="43"/>
      <c r="D148" s="55"/>
      <c r="E148" s="113"/>
      <c r="F148" s="113"/>
      <c r="G148" s="56"/>
      <c r="H148" s="52"/>
      <c r="I148" s="57"/>
      <c r="J148" s="57"/>
    </row>
    <row r="149" spans="1:10" ht="15.75">
      <c r="A149" s="43"/>
      <c r="B149" s="43"/>
      <c r="C149" s="43"/>
      <c r="D149" s="55"/>
      <c r="E149" s="113"/>
      <c r="F149" s="113"/>
      <c r="G149" s="56"/>
      <c r="H149" s="52"/>
      <c r="I149" s="57"/>
      <c r="J149" s="57"/>
    </row>
    <row r="150" spans="1:10" ht="15.75">
      <c r="A150" s="43"/>
      <c r="B150" s="43"/>
      <c r="C150" s="43"/>
      <c r="D150" s="55"/>
      <c r="E150" s="113"/>
      <c r="F150" s="113"/>
      <c r="G150" s="56"/>
      <c r="H150" s="52"/>
      <c r="I150" s="57"/>
      <c r="J150" s="57"/>
    </row>
    <row r="151" spans="1:10" ht="15.75">
      <c r="A151" s="43"/>
      <c r="B151" s="43"/>
      <c r="C151" s="43"/>
      <c r="D151" s="55"/>
      <c r="E151" s="113"/>
      <c r="F151" s="113"/>
      <c r="G151" s="56"/>
      <c r="H151" s="52"/>
      <c r="I151" s="57"/>
      <c r="J151" s="57"/>
    </row>
    <row r="152" spans="1:10" ht="15.75">
      <c r="A152" s="43"/>
      <c r="B152" s="43"/>
      <c r="C152" s="43"/>
      <c r="D152" s="55"/>
      <c r="E152" s="113"/>
      <c r="F152" s="113"/>
      <c r="G152" s="56"/>
      <c r="H152" s="52"/>
      <c r="I152" s="57"/>
      <c r="J152" s="57"/>
    </row>
    <row r="153" spans="1:10" ht="15.75">
      <c r="A153" s="43"/>
      <c r="B153" s="43"/>
      <c r="C153" s="43"/>
      <c r="D153" s="55"/>
      <c r="E153" s="113"/>
      <c r="F153" s="113"/>
      <c r="G153" s="56"/>
      <c r="H153" s="52"/>
      <c r="I153" s="57"/>
      <c r="J153" s="57"/>
    </row>
    <row r="154" spans="1:10" ht="15.75">
      <c r="A154" s="43"/>
      <c r="B154" s="43"/>
      <c r="C154" s="43"/>
      <c r="D154" s="55"/>
      <c r="E154" s="113"/>
      <c r="F154" s="113"/>
      <c r="G154" s="56"/>
      <c r="H154" s="52"/>
      <c r="I154" s="57"/>
      <c r="J154" s="57"/>
    </row>
    <row r="155" spans="1:10" ht="15.75">
      <c r="A155" s="43"/>
      <c r="B155" s="43"/>
      <c r="C155" s="43"/>
      <c r="D155" s="55"/>
      <c r="E155" s="113"/>
      <c r="F155" s="113"/>
      <c r="G155" s="56"/>
      <c r="H155" s="52"/>
      <c r="I155" s="57"/>
      <c r="J155" s="57"/>
    </row>
    <row r="156" spans="1:10" ht="15.75">
      <c r="A156" s="43"/>
      <c r="B156" s="43"/>
      <c r="C156" s="43"/>
      <c r="D156" s="55"/>
      <c r="E156" s="113"/>
      <c r="F156" s="113"/>
      <c r="G156" s="56"/>
      <c r="H156" s="52"/>
      <c r="I156" s="57"/>
      <c r="J156" s="57"/>
    </row>
    <row r="157" spans="1:10" ht="15.75">
      <c r="A157" s="43"/>
      <c r="B157" s="43"/>
      <c r="C157" s="43"/>
      <c r="D157" s="55"/>
      <c r="E157" s="113"/>
      <c r="F157" s="113"/>
      <c r="G157" s="56"/>
      <c r="H157" s="52"/>
      <c r="I157" s="57"/>
      <c r="J157" s="57"/>
    </row>
    <row r="158" spans="1:10" ht="15.75">
      <c r="A158" s="43"/>
      <c r="B158" s="43"/>
      <c r="C158" s="43"/>
      <c r="D158" s="55"/>
      <c r="E158" s="113"/>
      <c r="F158" s="113"/>
      <c r="G158" s="56"/>
      <c r="H158" s="52"/>
      <c r="I158" s="57"/>
      <c r="J158" s="57"/>
    </row>
    <row r="159" spans="1:10" ht="15.75">
      <c r="A159" s="43"/>
      <c r="B159" s="43"/>
      <c r="C159" s="43"/>
      <c r="D159" s="55"/>
      <c r="E159" s="113"/>
      <c r="F159" s="113"/>
      <c r="G159" s="56"/>
      <c r="H159" s="52"/>
      <c r="I159" s="57"/>
      <c r="J159" s="57"/>
    </row>
    <row r="160" spans="1:10" ht="15.75">
      <c r="A160" s="43"/>
      <c r="B160" s="43"/>
      <c r="C160" s="43"/>
      <c r="D160" s="55"/>
      <c r="E160" s="113"/>
      <c r="F160" s="113"/>
      <c r="G160" s="56"/>
      <c r="H160" s="52"/>
      <c r="I160" s="57"/>
      <c r="J160" s="57"/>
    </row>
    <row r="161" spans="1:10" ht="15.75">
      <c r="A161" s="43"/>
      <c r="B161" s="43"/>
      <c r="C161" s="43"/>
      <c r="D161" s="55"/>
      <c r="E161" s="113"/>
      <c r="F161" s="113"/>
      <c r="G161" s="56"/>
      <c r="H161" s="52"/>
      <c r="I161" s="57"/>
      <c r="J161" s="57"/>
    </row>
    <row r="162" spans="1:10" ht="15.75">
      <c r="A162" s="43"/>
      <c r="B162" s="43"/>
      <c r="C162" s="43"/>
      <c r="D162" s="55"/>
      <c r="E162" s="113"/>
      <c r="F162" s="113"/>
      <c r="G162" s="56"/>
      <c r="H162" s="52"/>
      <c r="I162" s="57"/>
      <c r="J162" s="57"/>
    </row>
    <row r="163" spans="1:10" ht="15.75">
      <c r="A163" s="43"/>
      <c r="B163" s="43"/>
      <c r="C163" s="43"/>
      <c r="D163" s="55"/>
      <c r="E163" s="113"/>
      <c r="F163" s="113"/>
      <c r="G163" s="56"/>
      <c r="H163" s="52"/>
      <c r="I163" s="57"/>
      <c r="J163" s="57"/>
    </row>
    <row r="164" spans="1:10" ht="15.75">
      <c r="A164" s="43"/>
      <c r="B164" s="43"/>
      <c r="C164" s="43"/>
      <c r="D164" s="55"/>
      <c r="E164" s="113"/>
      <c r="F164" s="113"/>
      <c r="G164" s="56"/>
      <c r="H164" s="52"/>
      <c r="I164" s="57"/>
      <c r="J164" s="57"/>
    </row>
    <row r="165" spans="1:10" ht="15.75">
      <c r="A165" s="43"/>
      <c r="B165" s="43"/>
      <c r="C165" s="43"/>
      <c r="D165" s="55"/>
      <c r="E165" s="113"/>
      <c r="F165" s="113"/>
      <c r="G165" s="56"/>
      <c r="H165" s="52"/>
      <c r="I165" s="57"/>
      <c r="J165" s="57"/>
    </row>
    <row r="166" spans="1:10" ht="15.75">
      <c r="A166" s="43"/>
      <c r="B166" s="43"/>
      <c r="C166" s="43"/>
      <c r="D166" s="55"/>
      <c r="E166" s="113"/>
      <c r="F166" s="113"/>
      <c r="G166" s="56"/>
      <c r="H166" s="52"/>
      <c r="I166" s="57"/>
      <c r="J166" s="57"/>
    </row>
    <row r="167" spans="1:7" ht="15.75">
      <c r="A167" s="43"/>
      <c r="B167" s="43"/>
      <c r="C167" s="43"/>
      <c r="D167" s="55"/>
      <c r="E167" s="113"/>
      <c r="F167" s="113"/>
      <c r="G167" s="56"/>
    </row>
    <row r="168" ht="15.75">
      <c r="F168" s="114"/>
    </row>
    <row r="169" ht="15.75">
      <c r="F169" s="114"/>
    </row>
    <row r="170" ht="15.75">
      <c r="F170" s="114"/>
    </row>
    <row r="171" ht="15.75">
      <c r="F171" s="114"/>
    </row>
    <row r="172" ht="15.75">
      <c r="F172" s="114"/>
    </row>
    <row r="173" ht="15.75">
      <c r="F173" s="114"/>
    </row>
    <row r="174" ht="15.75">
      <c r="F174" s="114"/>
    </row>
    <row r="175" ht="15.75">
      <c r="F175" s="114"/>
    </row>
    <row r="176" ht="15.75">
      <c r="F176" s="114"/>
    </row>
    <row r="177" ht="15.75">
      <c r="F177" s="114"/>
    </row>
    <row r="178" ht="15.75">
      <c r="F178" s="114"/>
    </row>
    <row r="179" ht="15.75">
      <c r="F179" s="114"/>
    </row>
    <row r="180" ht="15.75">
      <c r="F180" s="114"/>
    </row>
    <row r="181" ht="15.75">
      <c r="F181" s="114"/>
    </row>
    <row r="182" ht="15.75">
      <c r="F182" s="114"/>
    </row>
    <row r="183" ht="15.75">
      <c r="F183" s="114"/>
    </row>
    <row r="184" ht="15.75">
      <c r="F184" s="114"/>
    </row>
    <row r="185" ht="15.75">
      <c r="F185" s="114"/>
    </row>
    <row r="186" ht="15.75">
      <c r="F186" s="114"/>
    </row>
    <row r="187" ht="15.75">
      <c r="F187" s="114"/>
    </row>
    <row r="188" ht="15.75">
      <c r="F188" s="114"/>
    </row>
    <row r="189" ht="15.75">
      <c r="F189" s="114"/>
    </row>
    <row r="190" ht="15.75">
      <c r="F190" s="114"/>
    </row>
    <row r="191" ht="15.75">
      <c r="F191" s="114"/>
    </row>
    <row r="192" ht="15.75">
      <c r="F192" s="114"/>
    </row>
    <row r="193" ht="15.75">
      <c r="F193" s="114"/>
    </row>
    <row r="194" ht="15.75">
      <c r="F194" s="114"/>
    </row>
    <row r="195" ht="15.75">
      <c r="F195" s="114"/>
    </row>
    <row r="196" ht="15.75">
      <c r="F196" s="114"/>
    </row>
    <row r="197" ht="15.75">
      <c r="F197" s="114"/>
    </row>
    <row r="198" ht="15.75">
      <c r="F198" s="114"/>
    </row>
    <row r="199" ht="15.75">
      <c r="F199" s="114"/>
    </row>
    <row r="200" ht="15.75">
      <c r="F200" s="114"/>
    </row>
    <row r="201" ht="15.75">
      <c r="F201" s="114"/>
    </row>
    <row r="202" ht="15.75">
      <c r="F202" s="114"/>
    </row>
    <row r="203" ht="15.75">
      <c r="F203" s="114"/>
    </row>
    <row r="204" ht="15.75">
      <c r="F204" s="114"/>
    </row>
    <row r="205" ht="15.75">
      <c r="F205" s="114"/>
    </row>
    <row r="206" ht="15.75">
      <c r="F206" s="114"/>
    </row>
    <row r="207" ht="15.75">
      <c r="F207" s="114"/>
    </row>
    <row r="208" ht="15.75">
      <c r="F208" s="114"/>
    </row>
    <row r="209" ht="15.75">
      <c r="F209" s="114"/>
    </row>
    <row r="210" ht="15.75">
      <c r="F210" s="114"/>
    </row>
    <row r="211" ht="15.75">
      <c r="F211" s="114"/>
    </row>
    <row r="212" ht="15.75">
      <c r="F212" s="114"/>
    </row>
    <row r="213" ht="15.75">
      <c r="F213" s="114"/>
    </row>
    <row r="214" ht="15.75">
      <c r="F214" s="114"/>
    </row>
    <row r="215" ht="15.75">
      <c r="F215" s="114"/>
    </row>
    <row r="216" ht="15.75">
      <c r="F216" s="114"/>
    </row>
    <row r="217" ht="15.75">
      <c r="F217" s="114"/>
    </row>
    <row r="218" ht="15.75">
      <c r="F218" s="114"/>
    </row>
    <row r="219" ht="15.75">
      <c r="F219" s="114"/>
    </row>
    <row r="220" ht="15.75">
      <c r="F220" s="114"/>
    </row>
    <row r="221" ht="15.75">
      <c r="F221" s="114"/>
    </row>
    <row r="222" ht="15.75">
      <c r="F222" s="114"/>
    </row>
    <row r="223" ht="15.75">
      <c r="F223" s="114"/>
    </row>
    <row r="224" ht="15.75">
      <c r="F224" s="114"/>
    </row>
    <row r="225" ht="15.75">
      <c r="F225" s="114"/>
    </row>
    <row r="226" ht="15.75">
      <c r="F226" s="114"/>
    </row>
    <row r="227" ht="15.75">
      <c r="F227" s="114"/>
    </row>
    <row r="228" ht="15.75">
      <c r="F228" s="114"/>
    </row>
    <row r="229" ht="15.75">
      <c r="F229" s="114"/>
    </row>
    <row r="230" ht="15.75">
      <c r="F230" s="114"/>
    </row>
    <row r="231" ht="15.75">
      <c r="F231" s="114"/>
    </row>
    <row r="232" ht="15.75">
      <c r="F232" s="114"/>
    </row>
    <row r="233" ht="15.75">
      <c r="F233" s="114"/>
    </row>
    <row r="234" ht="15.75">
      <c r="F234" s="114"/>
    </row>
    <row r="235" ht="15.75">
      <c r="F235" s="114"/>
    </row>
    <row r="236" ht="15.75">
      <c r="F236" s="114"/>
    </row>
    <row r="237" ht="15.75">
      <c r="F237" s="114"/>
    </row>
    <row r="238" ht="15.75">
      <c r="F238" s="114"/>
    </row>
    <row r="239" ht="15.75">
      <c r="F239" s="114"/>
    </row>
    <row r="240" ht="15.75">
      <c r="F240" s="114"/>
    </row>
    <row r="241" ht="15.75">
      <c r="F241" s="114"/>
    </row>
    <row r="242" ht="15.75">
      <c r="F242" s="114"/>
    </row>
    <row r="243" ht="15.75">
      <c r="F243" s="114"/>
    </row>
    <row r="244" ht="15.75">
      <c r="F244" s="114"/>
    </row>
    <row r="245" ht="15.75">
      <c r="F245" s="114"/>
    </row>
    <row r="246" ht="15.75">
      <c r="F246" s="114"/>
    </row>
    <row r="247" ht="15.75">
      <c r="F247" s="114"/>
    </row>
    <row r="248" ht="15.75">
      <c r="F248" s="114"/>
    </row>
    <row r="249" ht="15.75">
      <c r="F249" s="114"/>
    </row>
    <row r="250" ht="15.75">
      <c r="F250" s="114"/>
    </row>
    <row r="251" ht="15.75">
      <c r="F251" s="114"/>
    </row>
    <row r="252" ht="15.75">
      <c r="F252" s="114"/>
    </row>
    <row r="253" ht="15.75">
      <c r="F253" s="114"/>
    </row>
    <row r="254" ht="15.75">
      <c r="F254" s="114"/>
    </row>
    <row r="255" ht="15.75">
      <c r="F255" s="114"/>
    </row>
    <row r="256" ht="15.75">
      <c r="F256" s="114"/>
    </row>
    <row r="257" ht="15.75">
      <c r="F257" s="114"/>
    </row>
    <row r="258" ht="15.75">
      <c r="F258" s="114"/>
    </row>
    <row r="259" ht="15.75">
      <c r="F259" s="114"/>
    </row>
    <row r="260" ht="15.75">
      <c r="F260" s="114"/>
    </row>
    <row r="261" ht="15.75">
      <c r="F261" s="114"/>
    </row>
    <row r="262" ht="15.75">
      <c r="F262" s="114"/>
    </row>
    <row r="263" ht="15.75">
      <c r="F263" s="114"/>
    </row>
    <row r="264" ht="15.75">
      <c r="F264" s="114"/>
    </row>
    <row r="265" ht="15.75">
      <c r="F265" s="114"/>
    </row>
    <row r="266" ht="15.75">
      <c r="F266" s="114"/>
    </row>
    <row r="267" ht="15.75">
      <c r="F267" s="114"/>
    </row>
    <row r="268" ht="15.75">
      <c r="F268" s="114"/>
    </row>
    <row r="269" ht="15.75">
      <c r="F269" s="114"/>
    </row>
    <row r="270" ht="15.75">
      <c r="F270" s="114"/>
    </row>
    <row r="271" ht="15.75">
      <c r="F271" s="114"/>
    </row>
    <row r="272" ht="15.75">
      <c r="F272" s="114"/>
    </row>
    <row r="273" ht="15.75">
      <c r="F273" s="114"/>
    </row>
    <row r="274" ht="15.75">
      <c r="F274" s="114"/>
    </row>
    <row r="275" ht="15.75">
      <c r="F275" s="114"/>
    </row>
    <row r="276" ht="15.75">
      <c r="F276" s="114"/>
    </row>
    <row r="277" ht="15.75">
      <c r="F277" s="114"/>
    </row>
    <row r="278" ht="15.75">
      <c r="F278" s="114"/>
    </row>
    <row r="279" ht="15.75">
      <c r="F279" s="114"/>
    </row>
    <row r="280" ht="15.75">
      <c r="F280" s="114"/>
    </row>
    <row r="281" ht="15.75">
      <c r="F281" s="114"/>
    </row>
    <row r="282" ht="15.75">
      <c r="F282" s="114"/>
    </row>
    <row r="283" ht="15.75">
      <c r="F283" s="114"/>
    </row>
    <row r="284" ht="15.75">
      <c r="F284" s="114"/>
    </row>
    <row r="285" ht="15.75">
      <c r="F285" s="114"/>
    </row>
    <row r="286" ht="15.75">
      <c r="F286" s="114"/>
    </row>
    <row r="287" ht="15.75">
      <c r="F287" s="114"/>
    </row>
    <row r="288" ht="15.75">
      <c r="F288" s="114"/>
    </row>
    <row r="289" ht="15.75">
      <c r="F289" s="114"/>
    </row>
    <row r="290" ht="15.75">
      <c r="F290" s="114"/>
    </row>
    <row r="291" ht="15.75">
      <c r="F291" s="114"/>
    </row>
    <row r="292" ht="15.75">
      <c r="F292" s="114"/>
    </row>
    <row r="293" ht="15.75">
      <c r="F293" s="114"/>
    </row>
    <row r="294" ht="15.75">
      <c r="F294" s="114"/>
    </row>
    <row r="295" ht="15.75">
      <c r="F295" s="114"/>
    </row>
    <row r="296" ht="15.75">
      <c r="F296" s="114"/>
    </row>
    <row r="297" ht="15.75">
      <c r="F297" s="114"/>
    </row>
    <row r="298" ht="15.75">
      <c r="F298" s="114"/>
    </row>
    <row r="299" ht="15.75">
      <c r="F299" s="114"/>
    </row>
    <row r="300" ht="15.75">
      <c r="F300" s="114"/>
    </row>
    <row r="301" ht="15.75">
      <c r="F301" s="114"/>
    </row>
    <row r="302" ht="15.75">
      <c r="F302" s="114"/>
    </row>
    <row r="303" ht="15.75">
      <c r="F303" s="114"/>
    </row>
    <row r="304" ht="15.75">
      <c r="F304" s="114"/>
    </row>
    <row r="305" ht="15.75">
      <c r="F305" s="114"/>
    </row>
    <row r="306" ht="15.75">
      <c r="F306" s="114"/>
    </row>
    <row r="307" ht="15.75">
      <c r="F307" s="114"/>
    </row>
    <row r="308" ht="15.75">
      <c r="F308" s="114"/>
    </row>
    <row r="309" ht="15.75">
      <c r="F309" s="114"/>
    </row>
    <row r="310" ht="15.75">
      <c r="F310" s="114"/>
    </row>
    <row r="311" ht="15.75">
      <c r="F311" s="114"/>
    </row>
    <row r="312" ht="15.75">
      <c r="F312" s="114"/>
    </row>
    <row r="313" ht="15.75">
      <c r="F313" s="114"/>
    </row>
    <row r="314" ht="15.75">
      <c r="F314" s="114"/>
    </row>
    <row r="315" ht="15.75">
      <c r="F315" s="114"/>
    </row>
    <row r="316" ht="15.75">
      <c r="F316" s="114"/>
    </row>
    <row r="317" ht="15.75">
      <c r="F317" s="114"/>
    </row>
    <row r="318" ht="15.75">
      <c r="F318" s="114"/>
    </row>
    <row r="319" ht="15.75">
      <c r="F319" s="114"/>
    </row>
    <row r="320" ht="15.75">
      <c r="F320" s="114"/>
    </row>
    <row r="321" ht="15.75">
      <c r="F321" s="114"/>
    </row>
    <row r="322" ht="15.75">
      <c r="F322" s="114"/>
    </row>
    <row r="323" ht="15.75">
      <c r="F323" s="114"/>
    </row>
    <row r="324" ht="15.75">
      <c r="F324" s="114"/>
    </row>
    <row r="325" ht="15.75">
      <c r="F325" s="114"/>
    </row>
    <row r="326" ht="15.75">
      <c r="F326" s="114"/>
    </row>
    <row r="327" ht="15.75">
      <c r="F327" s="114"/>
    </row>
    <row r="328" ht="15.75">
      <c r="F328" s="114"/>
    </row>
    <row r="329" ht="15.75">
      <c r="F329" s="114"/>
    </row>
    <row r="330" ht="15.75">
      <c r="F330" s="114"/>
    </row>
    <row r="331" ht="15.75">
      <c r="F331" s="114"/>
    </row>
    <row r="332" ht="15.75">
      <c r="F332" s="114"/>
    </row>
    <row r="333" ht="15.75">
      <c r="F333" s="114"/>
    </row>
    <row r="334" ht="15.75">
      <c r="F334" s="114"/>
    </row>
    <row r="335" ht="15.75">
      <c r="F335" s="114"/>
    </row>
    <row r="336" ht="15.75">
      <c r="F336" s="114"/>
    </row>
    <row r="337" ht="15.75">
      <c r="F337" s="114"/>
    </row>
    <row r="338" ht="15.75">
      <c r="F338" s="114"/>
    </row>
    <row r="339" ht="15.75">
      <c r="F339" s="114"/>
    </row>
    <row r="340" ht="15.75">
      <c r="F340" s="114"/>
    </row>
    <row r="341" ht="15.75">
      <c r="F341" s="114"/>
    </row>
    <row r="342" ht="15.75">
      <c r="F342" s="114"/>
    </row>
    <row r="343" ht="15.75">
      <c r="F343" s="114"/>
    </row>
    <row r="344" ht="15.75">
      <c r="F344" s="114"/>
    </row>
    <row r="345" ht="15.75">
      <c r="F345" s="114"/>
    </row>
    <row r="346" ht="15.75">
      <c r="F346" s="114"/>
    </row>
    <row r="347" ht="15.75">
      <c r="F347" s="114"/>
    </row>
    <row r="348" ht="15.75">
      <c r="F348" s="114"/>
    </row>
    <row r="349" ht="15.75">
      <c r="F349" s="114"/>
    </row>
    <row r="350" ht="15.75">
      <c r="F350" s="114"/>
    </row>
    <row r="351" ht="15.75">
      <c r="F351" s="114"/>
    </row>
    <row r="352" ht="15.75">
      <c r="F352" s="114"/>
    </row>
    <row r="353" ht="15.75">
      <c r="F353" s="114"/>
    </row>
    <row r="354" ht="15.75">
      <c r="F354" s="114"/>
    </row>
    <row r="355" ht="15.75">
      <c r="F355" s="114"/>
    </row>
    <row r="356" ht="15.75">
      <c r="F356" s="114"/>
    </row>
    <row r="357" ht="15.75">
      <c r="F357" s="114"/>
    </row>
    <row r="358" ht="15.75">
      <c r="F358" s="114"/>
    </row>
    <row r="359" ht="15.75">
      <c r="F359" s="114"/>
    </row>
    <row r="360" ht="15.75">
      <c r="F360" s="114"/>
    </row>
    <row r="361" ht="15.75">
      <c r="F361" s="114"/>
    </row>
    <row r="362" ht="15.75">
      <c r="F362" s="114"/>
    </row>
    <row r="363" ht="15.75">
      <c r="F363" s="114"/>
    </row>
    <row r="364" ht="15.75">
      <c r="F364" s="114"/>
    </row>
    <row r="365" ht="15.75">
      <c r="F365" s="114"/>
    </row>
    <row r="366" ht="15.75">
      <c r="F366" s="114"/>
    </row>
    <row r="367" ht="15.75">
      <c r="F367" s="114"/>
    </row>
    <row r="368" ht="15.75">
      <c r="F368" s="114"/>
    </row>
    <row r="369" ht="15.75">
      <c r="F369" s="114"/>
    </row>
    <row r="370" ht="15.75">
      <c r="F370" s="114"/>
    </row>
    <row r="371" ht="15.75">
      <c r="F371" s="114"/>
    </row>
    <row r="372" ht="15.75">
      <c r="F372" s="114"/>
    </row>
    <row r="373" ht="15.75">
      <c r="F373" s="114"/>
    </row>
    <row r="374" ht="15.75">
      <c r="F374" s="114"/>
    </row>
    <row r="375" ht="15.75">
      <c r="F375" s="114"/>
    </row>
    <row r="376" ht="15.75">
      <c r="F376" s="114"/>
    </row>
    <row r="377" ht="15.75">
      <c r="F377" s="114"/>
    </row>
    <row r="378" ht="15.75">
      <c r="F378" s="114"/>
    </row>
    <row r="379" ht="15.75">
      <c r="F379" s="114"/>
    </row>
    <row r="380" ht="15.75">
      <c r="F380" s="114"/>
    </row>
  </sheetData>
  <sheetProtection selectLockedCells="1"/>
  <mergeCells count="4">
    <mergeCell ref="A32:G32"/>
    <mergeCell ref="A1:G1"/>
    <mergeCell ref="B13:C13"/>
    <mergeCell ref="B5:C5"/>
  </mergeCells>
  <printOptions horizontalCentered="1"/>
  <pageMargins left="0.2755905511811024" right="0.2755905511811024" top="0.9448818897637796" bottom="0.5905511811023623" header="0.5118110236220472" footer="0.31496062992125984"/>
  <pageSetup blackAndWhite="1" horizontalDpi="300" verticalDpi="300" orientation="portrait" paperSize="9" r:id="rId2"/>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dimension ref="A1:BQ49"/>
  <sheetViews>
    <sheetView showGridLines="0" showRowColHeaders="0" tabSelected="1" showOutlineSymbols="0" zoomScalePageLayoutView="0" workbookViewId="0" topLeftCell="A1">
      <selection activeCell="E38" sqref="E38"/>
    </sheetView>
  </sheetViews>
  <sheetFormatPr defaultColWidth="9.140625" defaultRowHeight="12.75"/>
  <cols>
    <col min="1" max="1" width="3.7109375" style="3" customWidth="1"/>
    <col min="2" max="2" width="4.7109375" style="3" customWidth="1"/>
    <col min="3" max="3" width="45.7109375" style="3" customWidth="1"/>
    <col min="4" max="4" width="5.7109375" style="8" customWidth="1"/>
    <col min="5" max="5" width="14.7109375" style="30" customWidth="1"/>
    <col min="6" max="6" width="1.7109375" style="31" customWidth="1"/>
    <col min="7" max="7" width="14.7109375" style="30" customWidth="1"/>
    <col min="8" max="8" width="1.7109375" style="5" customWidth="1"/>
    <col min="9" max="9" width="4.421875" style="57" customWidth="1"/>
    <col min="10" max="55" width="9.140625" style="57" customWidth="1"/>
    <col min="56" max="16384" width="9.140625" style="1" customWidth="1"/>
  </cols>
  <sheetData>
    <row r="1" spans="1:55" s="20" customFormat="1" ht="22.5" customHeight="1">
      <c r="A1" s="149"/>
      <c r="B1" s="154"/>
      <c r="C1" s="150" t="str">
        <f>"Yfirlit um sjóðstreymi árið "&amp;'Forsíða og áritun'!G13</f>
        <v>Yfirlit um sjóðstreymi árið 2021</v>
      </c>
      <c r="D1" s="151"/>
      <c r="E1" s="152"/>
      <c r="F1" s="152"/>
      <c r="G1" s="152"/>
      <c r="H1" s="153"/>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row>
    <row r="2" spans="1:69" s="2" customFormat="1" ht="15.75">
      <c r="A2" s="3"/>
      <c r="B2" s="3"/>
      <c r="C2" s="5"/>
      <c r="D2" s="3"/>
      <c r="E2" s="93"/>
      <c r="F2"/>
      <c r="G2" s="3"/>
      <c r="H2" s="5"/>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row>
    <row r="3" spans="1:69" s="2" customFormat="1" ht="15.75">
      <c r="A3" s="3"/>
      <c r="B3" s="3"/>
      <c r="C3" s="5"/>
      <c r="D3" s="5"/>
      <c r="E3" s="93"/>
      <c r="F3"/>
      <c r="G3" s="3"/>
      <c r="H3" s="5"/>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row>
    <row r="4" spans="1:69" s="2" customFormat="1" ht="18.75">
      <c r="A4" s="62"/>
      <c r="B4" s="287" t="s">
        <v>103</v>
      </c>
      <c r="C4" s="287"/>
      <c r="D4" s="5"/>
      <c r="E4" s="94" t="str">
        <f>'Forsíða og áritun'!$G$13&amp;" "</f>
        <v>2021 </v>
      </c>
      <c r="F4"/>
      <c r="G4" s="89">
        <f>E4-1</f>
        <v>2020</v>
      </c>
      <c r="H4" s="5"/>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row>
    <row r="5" spans="1:55" s="44" customFormat="1" ht="15" customHeight="1">
      <c r="A5" s="3"/>
      <c r="B5" s="4"/>
      <c r="C5" s="9"/>
      <c r="D5" s="5"/>
      <c r="E5" s="11"/>
      <c r="F5" s="6"/>
      <c r="G5" s="11"/>
      <c r="H5" s="5"/>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row>
    <row r="6" spans="2:55" s="4" customFormat="1" ht="15.75" customHeight="1">
      <c r="B6" s="288" t="s">
        <v>95</v>
      </c>
      <c r="C6" s="288"/>
      <c r="D6" s="5"/>
      <c r="E6" s="70">
        <f>'Rekstur og efnahagur'!E28</f>
        <v>0</v>
      </c>
      <c r="F6" s="70"/>
      <c r="G6" s="70">
        <f>'Rekstur og efnahagur'!G28</f>
        <v>0</v>
      </c>
      <c r="H6" s="2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row>
    <row r="7" spans="1:55" s="44" customFormat="1" ht="13.5" customHeight="1">
      <c r="A7" s="3"/>
      <c r="B7" s="289" t="s">
        <v>96</v>
      </c>
      <c r="C7" s="289"/>
      <c r="D7" s="5"/>
      <c r="E7" s="240"/>
      <c r="F7" s="70"/>
      <c r="G7" s="240"/>
      <c r="H7" s="5"/>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row>
    <row r="8" spans="1:55" s="44" customFormat="1" ht="15.75">
      <c r="A8" s="3"/>
      <c r="B8" s="74"/>
      <c r="C8" s="115" t="s">
        <v>136</v>
      </c>
      <c r="D8" s="5"/>
      <c r="E8" s="179">
        <v>0</v>
      </c>
      <c r="F8" s="70"/>
      <c r="G8" s="179">
        <v>0</v>
      </c>
      <c r="H8" s="5"/>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row>
    <row r="9" spans="1:55" s="44" customFormat="1" ht="15.75">
      <c r="A9" s="3"/>
      <c r="B9" s="74"/>
      <c r="C9" s="115" t="s">
        <v>131</v>
      </c>
      <c r="D9" s="5"/>
      <c r="E9" s="179">
        <v>0</v>
      </c>
      <c r="F9" s="70"/>
      <c r="G9" s="179">
        <v>0</v>
      </c>
      <c r="H9" s="5"/>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row>
    <row r="10" spans="1:55" s="44" customFormat="1" ht="16.5" customHeight="1">
      <c r="A10" s="3"/>
      <c r="B10" s="19"/>
      <c r="C10" s="116" t="s">
        <v>97</v>
      </c>
      <c r="D10" s="5"/>
      <c r="E10" s="164">
        <f>SUM(E6:E9)</f>
        <v>0</v>
      </c>
      <c r="F10" s="173"/>
      <c r="G10" s="164">
        <f>SUM(G6:G9)</f>
        <v>0</v>
      </c>
      <c r="H10" s="5"/>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row>
    <row r="11" spans="1:55" s="44" customFormat="1" ht="16.5" customHeight="1">
      <c r="A11" s="3"/>
      <c r="B11" s="19"/>
      <c r="C11" s="117"/>
      <c r="D11" s="5"/>
      <c r="E11" s="86"/>
      <c r="F11" s="66"/>
      <c r="G11" s="86"/>
      <c r="H11" s="5"/>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row>
    <row r="12" spans="1:55" s="44" customFormat="1" ht="16.5" customHeight="1">
      <c r="A12" s="3"/>
      <c r="B12" s="290" t="s">
        <v>98</v>
      </c>
      <c r="C12" s="290"/>
      <c r="D12" s="5"/>
      <c r="E12" s="240"/>
      <c r="F12" s="70"/>
      <c r="G12" s="240"/>
      <c r="H12" s="5"/>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row>
    <row r="13" spans="1:55" s="44" customFormat="1" ht="16.5" customHeight="1">
      <c r="A13" s="3"/>
      <c r="B13" s="19"/>
      <c r="C13" s="115" t="s">
        <v>100</v>
      </c>
      <c r="D13" s="5"/>
      <c r="E13" s="240">
        <f>+'Rekstur og efnahagur'!G49-'Rekstur og efnahagur'!E49</f>
        <v>0</v>
      </c>
      <c r="F13" s="66"/>
      <c r="G13" s="179">
        <v>0</v>
      </c>
      <c r="H13" s="5"/>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row>
    <row r="14" spans="1:55" s="44" customFormat="1" ht="16.5" customHeight="1">
      <c r="A14" s="3"/>
      <c r="B14" s="19"/>
      <c r="C14" s="115" t="s">
        <v>101</v>
      </c>
      <c r="D14" s="5"/>
      <c r="E14" s="240">
        <f>+'Rekstur og efnahagur'!E72-'Rekstur og efnahagur'!G72</f>
        <v>0</v>
      </c>
      <c r="F14" s="66"/>
      <c r="G14" s="179">
        <v>0</v>
      </c>
      <c r="H14" s="5"/>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row>
    <row r="15" spans="1:55" s="44" customFormat="1" ht="16.5" customHeight="1">
      <c r="A15" s="3"/>
      <c r="B15" s="19"/>
      <c r="C15" s="117" t="s">
        <v>99</v>
      </c>
      <c r="D15" s="5"/>
      <c r="E15" s="164">
        <f>SUM(E12:E14)</f>
        <v>0</v>
      </c>
      <c r="F15" s="174"/>
      <c r="G15" s="164">
        <f>SUM(G12:G14)</f>
        <v>0</v>
      </c>
      <c r="H15" s="5"/>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row>
    <row r="16" spans="1:55" s="44" customFormat="1" ht="27.75" customHeight="1">
      <c r="A16" s="3"/>
      <c r="B16" s="19"/>
      <c r="C16" s="116" t="s">
        <v>102</v>
      </c>
      <c r="D16" s="5"/>
      <c r="E16" s="164">
        <f>SUM(E10+E15)</f>
        <v>0</v>
      </c>
      <c r="F16" s="173"/>
      <c r="G16" s="164">
        <f>SUM(G10+G15)</f>
        <v>0</v>
      </c>
      <c r="H16" s="5"/>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row>
    <row r="17" spans="1:55" s="44" customFormat="1" ht="16.5" customHeight="1">
      <c r="A17" s="3"/>
      <c r="B17" s="19"/>
      <c r="C17" s="117"/>
      <c r="D17" s="5"/>
      <c r="E17" s="86"/>
      <c r="F17" s="66"/>
      <c r="G17" s="86"/>
      <c r="H17" s="5"/>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row>
    <row r="18" spans="1:55" s="44" customFormat="1" ht="18.75">
      <c r="A18" s="33" t="s">
        <v>0</v>
      </c>
      <c r="B18" s="33" t="s">
        <v>105</v>
      </c>
      <c r="C18" s="28"/>
      <c r="D18" s="5"/>
      <c r="E18" s="17"/>
      <c r="F18" s="17"/>
      <c r="G18" s="17"/>
      <c r="H18" s="5"/>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row>
    <row r="19" spans="1:55" s="44" customFormat="1" ht="15.75">
      <c r="A19" s="3"/>
      <c r="B19" s="288" t="s">
        <v>104</v>
      </c>
      <c r="C19" s="288"/>
      <c r="D19" s="5"/>
      <c r="E19" s="179">
        <v>0</v>
      </c>
      <c r="F19" s="76"/>
      <c r="G19" s="179">
        <v>0</v>
      </c>
      <c r="H19" s="5"/>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row>
    <row r="20" spans="1:55" s="44" customFormat="1" ht="16.5" customHeight="1">
      <c r="A20" s="3"/>
      <c r="B20" s="288" t="s">
        <v>221</v>
      </c>
      <c r="C20" s="288"/>
      <c r="D20" s="5"/>
      <c r="E20" s="179">
        <v>0</v>
      </c>
      <c r="F20" s="76"/>
      <c r="G20" s="179">
        <v>0</v>
      </c>
      <c r="H20" s="5"/>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row>
    <row r="21" spans="1:55" s="4" customFormat="1" ht="15.75">
      <c r="A21" s="3"/>
      <c r="B21" s="19"/>
      <c r="C21" s="116" t="s">
        <v>106</v>
      </c>
      <c r="D21" s="5"/>
      <c r="E21" s="164">
        <f>SUM(E19:E20)</f>
        <v>0</v>
      </c>
      <c r="F21" s="173"/>
      <c r="G21" s="164">
        <f>SUM(G19:G20)</f>
        <v>0</v>
      </c>
      <c r="H21" s="79"/>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row>
    <row r="22" spans="1:55" s="44" customFormat="1" ht="15.75">
      <c r="A22" s="3"/>
      <c r="B22" s="81"/>
      <c r="C22" s="63"/>
      <c r="D22" s="5"/>
      <c r="E22" s="77"/>
      <c r="F22" s="78"/>
      <c r="G22" s="77"/>
      <c r="H22" s="5"/>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row>
    <row r="23" spans="1:55" s="4" customFormat="1" ht="18.75">
      <c r="A23" s="3"/>
      <c r="B23" s="33" t="s">
        <v>112</v>
      </c>
      <c r="C23" s="28"/>
      <c r="D23" s="5"/>
      <c r="E23" s="17"/>
      <c r="F23" s="36"/>
      <c r="G23" s="32"/>
      <c r="H23" s="2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row>
    <row r="24" spans="1:55" s="4" customFormat="1" ht="15.75">
      <c r="A24" s="3"/>
      <c r="B24" s="3"/>
      <c r="C24" s="22"/>
      <c r="D24" s="5"/>
      <c r="E24" s="14"/>
      <c r="F24" s="36"/>
      <c r="G24" s="32"/>
      <c r="H24" s="2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row>
    <row r="25" spans="1:55" s="24" customFormat="1" ht="15.75">
      <c r="A25" s="4"/>
      <c r="B25" s="288" t="s">
        <v>219</v>
      </c>
      <c r="C25" s="288"/>
      <c r="D25" s="5"/>
      <c r="E25" s="179">
        <v>0</v>
      </c>
      <c r="F25" s="76"/>
      <c r="G25" s="179">
        <v>0</v>
      </c>
      <c r="H25" s="23"/>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row>
    <row r="26" spans="1:55" s="24" customFormat="1" ht="15.75">
      <c r="A26" s="4"/>
      <c r="B26" s="288" t="s">
        <v>107</v>
      </c>
      <c r="C26" s="288"/>
      <c r="D26" s="5"/>
      <c r="E26" s="179">
        <v>0</v>
      </c>
      <c r="F26" s="76"/>
      <c r="G26" s="179">
        <v>0</v>
      </c>
      <c r="H26" s="23"/>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row>
    <row r="27" spans="1:55" s="44" customFormat="1" ht="16.5" customHeight="1">
      <c r="A27" s="3"/>
      <c r="B27" s="288" t="s">
        <v>220</v>
      </c>
      <c r="C27" s="288"/>
      <c r="D27" s="5"/>
      <c r="E27" s="179">
        <v>0</v>
      </c>
      <c r="F27" s="76"/>
      <c r="G27" s="179">
        <v>0</v>
      </c>
      <c r="H27" s="5"/>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row>
    <row r="28" spans="2:7" ht="15.75">
      <c r="B28" s="19"/>
      <c r="C28" s="116" t="s">
        <v>108</v>
      </c>
      <c r="D28" s="5"/>
      <c r="E28" s="164">
        <f>SUM(E25:E27)</f>
        <v>0</v>
      </c>
      <c r="F28" s="173"/>
      <c r="G28" s="164">
        <f>SUM(G25:G27)</f>
        <v>0</v>
      </c>
    </row>
    <row r="29" spans="2:7" ht="15.75">
      <c r="B29" s="26"/>
      <c r="C29" s="4"/>
      <c r="D29" s="5"/>
      <c r="E29" s="37"/>
      <c r="F29" s="35"/>
      <c r="G29" s="37"/>
    </row>
    <row r="30" spans="2:7" ht="15.75">
      <c r="B30" s="4" t="s">
        <v>111</v>
      </c>
      <c r="C30" s="38"/>
      <c r="D30" s="5"/>
      <c r="E30" s="162">
        <f>E16+E21+E28</f>
        <v>0</v>
      </c>
      <c r="F30" s="175"/>
      <c r="G30" s="162">
        <f>G16+G21+G28</f>
        <v>0</v>
      </c>
    </row>
    <row r="31" spans="2:7" ht="15.75">
      <c r="B31" s="39"/>
      <c r="C31" s="38"/>
      <c r="D31" s="5"/>
      <c r="E31" s="70"/>
      <c r="F31" s="75"/>
      <c r="G31" s="70"/>
    </row>
    <row r="32" spans="2:7" ht="15.75">
      <c r="B32" s="4" t="s">
        <v>109</v>
      </c>
      <c r="C32" s="40"/>
      <c r="D32" s="5"/>
      <c r="E32" s="176">
        <f>'Rekstur og efnahagur'!G50</f>
        <v>0</v>
      </c>
      <c r="F32" s="177"/>
      <c r="G32" s="239">
        <v>0</v>
      </c>
    </row>
    <row r="33" spans="2:7" ht="15.75">
      <c r="B33" s="39"/>
      <c r="C33" s="40"/>
      <c r="D33" s="5"/>
      <c r="E33" s="70"/>
      <c r="F33" s="75"/>
      <c r="G33" s="70"/>
    </row>
    <row r="34" spans="2:7" ht="16.5" thickBot="1">
      <c r="B34" s="4" t="s">
        <v>110</v>
      </c>
      <c r="C34" s="29"/>
      <c r="D34" s="5"/>
      <c r="E34" s="178">
        <f>E30+E32</f>
        <v>0</v>
      </c>
      <c r="F34" s="175"/>
      <c r="G34" s="178">
        <f>G30+G32</f>
        <v>0</v>
      </c>
    </row>
    <row r="35" spans="2:7" ht="15.75">
      <c r="B35" s="41" t="s">
        <v>0</v>
      </c>
      <c r="C35" s="1"/>
      <c r="E35" s="27" t="s">
        <v>0</v>
      </c>
      <c r="F35" s="36"/>
      <c r="G35" s="27" t="s">
        <v>0</v>
      </c>
    </row>
    <row r="36" spans="1:55" s="46" customFormat="1" ht="13.5" customHeight="1">
      <c r="A36" s="23"/>
      <c r="B36" s="3"/>
      <c r="C36" s="29"/>
      <c r="D36" s="8"/>
      <c r="E36" s="32"/>
      <c r="F36" s="36"/>
      <c r="G36" s="32"/>
      <c r="H36" s="5"/>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row>
    <row r="37" spans="1:55" s="48" customFormat="1" ht="15.75">
      <c r="A37" s="5"/>
      <c r="B37" s="5"/>
      <c r="C37" s="5"/>
      <c r="D37" s="25"/>
      <c r="E37" s="46"/>
      <c r="F37" s="36"/>
      <c r="G37" s="36"/>
      <c r="H37" s="23"/>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row>
    <row r="38" spans="1:55" s="48" customFormat="1" ht="15.75">
      <c r="A38" s="5"/>
      <c r="B38" s="47"/>
      <c r="C38" s="23"/>
      <c r="D38" s="10"/>
      <c r="E38" s="36"/>
      <c r="F38" s="35"/>
      <c r="G38" s="35"/>
      <c r="H38" s="23"/>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row>
    <row r="39" spans="1:55" s="46" customFormat="1" ht="15.75">
      <c r="A39" s="118"/>
      <c r="B39" s="47"/>
      <c r="C39" s="23"/>
      <c r="D39" s="10"/>
      <c r="E39" s="35"/>
      <c r="F39" s="35"/>
      <c r="G39" s="35"/>
      <c r="H39" s="118"/>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row>
    <row r="40" spans="1:55" s="46" customFormat="1" ht="15.75">
      <c r="A40" s="5"/>
      <c r="B40" s="118"/>
      <c r="C40" s="118"/>
      <c r="D40" s="118"/>
      <c r="E40" s="118"/>
      <c r="F40" s="118"/>
      <c r="G40" s="118"/>
      <c r="H40" s="5"/>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row>
    <row r="41" spans="1:55" s="46" customFormat="1" ht="15.75">
      <c r="A41" s="5"/>
      <c r="B41" s="23"/>
      <c r="C41" s="5"/>
      <c r="D41" s="25"/>
      <c r="E41" s="35"/>
      <c r="F41" s="36"/>
      <c r="G41" s="35"/>
      <c r="H41" s="5"/>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row>
    <row r="42" spans="1:55" s="46" customFormat="1" ht="15.75">
      <c r="A42" s="5"/>
      <c r="B42" s="23"/>
      <c r="C42" s="5"/>
      <c r="D42" s="25"/>
      <c r="E42" s="49">
        <f>IF(E34='Rekstur og efnahagur'!E50,"","ATH handb fé stemmir ekki")</f>
      </c>
      <c r="F42" s="36"/>
      <c r="G42" s="36"/>
      <c r="H42" s="5"/>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row>
    <row r="43" spans="1:55" s="46" customFormat="1" ht="15.75">
      <c r="A43" s="5"/>
      <c r="B43" s="23"/>
      <c r="C43" s="5"/>
      <c r="D43" s="25"/>
      <c r="E43" s="36"/>
      <c r="F43" s="36"/>
      <c r="G43" s="36"/>
      <c r="H43" s="5"/>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row>
    <row r="44" spans="1:55" s="46" customFormat="1" ht="15.75">
      <c r="A44" s="5"/>
      <c r="B44" s="5"/>
      <c r="C44" s="5"/>
      <c r="D44" s="25"/>
      <c r="E44" s="31"/>
      <c r="F44" s="31"/>
      <c r="G44" s="31"/>
      <c r="H44" s="5"/>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row>
    <row r="45" spans="1:55" s="46" customFormat="1" ht="15.75">
      <c r="A45" s="5"/>
      <c r="B45" s="5"/>
      <c r="C45" s="5"/>
      <c r="D45" s="25"/>
      <c r="E45" s="31"/>
      <c r="F45" s="31"/>
      <c r="G45" s="31"/>
      <c r="H45" s="5"/>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row>
    <row r="46" spans="1:55" s="46" customFormat="1" ht="15.75">
      <c r="A46" s="5"/>
      <c r="B46" s="5"/>
      <c r="C46" s="5"/>
      <c r="D46" s="25"/>
      <c r="E46" s="31"/>
      <c r="F46" s="31"/>
      <c r="G46" s="31"/>
      <c r="H46" s="5"/>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row>
    <row r="47" spans="1:55" s="46" customFormat="1" ht="15.75">
      <c r="A47" s="5"/>
      <c r="B47" s="5"/>
      <c r="C47" s="5"/>
      <c r="D47" s="25"/>
      <c r="E47" s="31"/>
      <c r="F47" s="31"/>
      <c r="G47" s="31"/>
      <c r="H47" s="5"/>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row>
    <row r="48" spans="1:55" s="46" customFormat="1" ht="15.75">
      <c r="A48" s="5"/>
      <c r="B48" s="5"/>
      <c r="C48" s="5"/>
      <c r="D48" s="25"/>
      <c r="E48" s="31"/>
      <c r="F48" s="31"/>
      <c r="G48" s="31"/>
      <c r="H48" s="5"/>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row>
    <row r="49" spans="2:7" ht="15.75">
      <c r="B49" s="5"/>
      <c r="C49" s="5"/>
      <c r="D49" s="25"/>
      <c r="E49" s="31"/>
      <c r="G49" s="31"/>
    </row>
  </sheetData>
  <sheetProtection selectLockedCells="1"/>
  <mergeCells count="9">
    <mergeCell ref="B27:C27"/>
    <mergeCell ref="B19:C19"/>
    <mergeCell ref="B4:C4"/>
    <mergeCell ref="B26:C26"/>
    <mergeCell ref="B7:C7"/>
    <mergeCell ref="B6:C6"/>
    <mergeCell ref="B12:C12"/>
    <mergeCell ref="B20:C20"/>
    <mergeCell ref="B25:C25"/>
  </mergeCells>
  <printOptions horizontalCentered="1"/>
  <pageMargins left="0.2755905511811024" right="0.2755905511811024" top="0.9448818897637796" bottom="0.5905511811023623" header="0.5118110236220472" footer="0.31496062992125984"/>
  <pageSetup blackAndWhite="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DC241"/>
  <sheetViews>
    <sheetView showGridLines="0" showRowColHeaders="0" showOutlineSymbols="0" zoomScalePageLayoutView="0" workbookViewId="0" topLeftCell="A7">
      <selection activeCell="C21" sqref="C21"/>
    </sheetView>
  </sheetViews>
  <sheetFormatPr defaultColWidth="9.140625" defaultRowHeight="12.75"/>
  <cols>
    <col min="1" max="1" width="5.7109375" style="123" customWidth="1"/>
    <col min="2" max="2" width="58.7109375" style="45" customWidth="1"/>
    <col min="3" max="4" width="10.7109375" style="135" customWidth="1"/>
    <col min="5" max="5" width="5.7109375" style="45" customWidth="1"/>
    <col min="6" max="15" width="9.140625" style="141" customWidth="1"/>
    <col min="16" max="16384" width="9.140625" style="45" customWidth="1"/>
  </cols>
  <sheetData>
    <row r="1" ht="20.25">
      <c r="A1" s="245" t="s">
        <v>224</v>
      </c>
    </row>
    <row r="3" ht="12.75">
      <c r="A3" s="246"/>
    </row>
    <row r="5" spans="1:6" ht="12.75">
      <c r="A5" s="246"/>
      <c r="F5" s="142"/>
    </row>
    <row r="7" spans="1:15" s="132" customFormat="1" ht="12.75">
      <c r="A7" s="123"/>
      <c r="B7" s="24"/>
      <c r="C7" s="135"/>
      <c r="D7" s="135"/>
      <c r="F7" s="143"/>
      <c r="G7" s="143"/>
      <c r="H7" s="143"/>
      <c r="I7" s="143"/>
      <c r="J7" s="143"/>
      <c r="K7" s="143"/>
      <c r="L7" s="143"/>
      <c r="M7" s="143"/>
      <c r="N7" s="143"/>
      <c r="O7" s="143"/>
    </row>
    <row r="12" spans="1:5" ht="15.75">
      <c r="A12" s="291" t="str">
        <f>"Sundurliðun tekna "&amp;'Forsíða og áritun'!G13</f>
        <v>Sundurliðun tekna 2021</v>
      </c>
      <c r="B12" s="291"/>
      <c r="C12" s="291"/>
      <c r="D12" s="291"/>
      <c r="E12" s="141"/>
    </row>
    <row r="13" spans="2:4" ht="14.25">
      <c r="B13" s="127"/>
      <c r="C13" s="94">
        <f>'Forsíða og áritun'!$G$13</f>
        <v>2021</v>
      </c>
      <c r="D13" s="94">
        <f>C13-1</f>
        <v>2020</v>
      </c>
    </row>
    <row r="14" spans="1:4" ht="14.25">
      <c r="A14" s="136" t="s">
        <v>22</v>
      </c>
      <c r="B14" s="125" t="s">
        <v>33</v>
      </c>
      <c r="C14" s="50"/>
      <c r="D14" s="50"/>
    </row>
    <row r="15" spans="1:4" ht="12.75">
      <c r="A15" s="124" t="s">
        <v>154</v>
      </c>
      <c r="B15" s="128" t="s">
        <v>155</v>
      </c>
      <c r="C15" s="129">
        <v>0</v>
      </c>
      <c r="D15" s="129">
        <v>0</v>
      </c>
    </row>
    <row r="16" spans="1:4" ht="12.75">
      <c r="A16" s="124"/>
      <c r="B16" s="235" t="s">
        <v>205</v>
      </c>
      <c r="C16" s="129">
        <v>0</v>
      </c>
      <c r="D16" s="129">
        <v>0</v>
      </c>
    </row>
    <row r="17" spans="1:4" ht="13.5" thickBot="1">
      <c r="A17" s="124"/>
      <c r="B17" s="130" t="s">
        <v>33</v>
      </c>
      <c r="C17" s="131">
        <f>SUM(C15:C16)</f>
        <v>0</v>
      </c>
      <c r="D17" s="131">
        <f>SUM(D15:D16)</f>
        <v>0</v>
      </c>
    </row>
    <row r="18" spans="1:4" ht="13.5" thickTop="1">
      <c r="A18" s="132"/>
      <c r="B18" s="132"/>
      <c r="C18" s="132"/>
      <c r="D18" s="132"/>
    </row>
    <row r="19" spans="1:4" ht="14.25">
      <c r="A19" s="136" t="s">
        <v>23</v>
      </c>
      <c r="B19" s="126" t="s">
        <v>43</v>
      </c>
      <c r="C19" s="133"/>
      <c r="D19" s="133"/>
    </row>
    <row r="20" spans="1:4" ht="12.75">
      <c r="A20" s="124" t="s">
        <v>144</v>
      </c>
      <c r="B20" s="128" t="s">
        <v>149</v>
      </c>
      <c r="C20" s="129">
        <v>0</v>
      </c>
      <c r="D20" s="129">
        <v>0</v>
      </c>
    </row>
    <row r="21" spans="1:4" ht="12.75">
      <c r="A21" s="124" t="s">
        <v>145</v>
      </c>
      <c r="B21" s="128" t="s">
        <v>150</v>
      </c>
      <c r="C21" s="129">
        <v>0</v>
      </c>
      <c r="D21" s="129">
        <v>0</v>
      </c>
    </row>
    <row r="22" spans="1:4" ht="12.75">
      <c r="A22" s="124" t="s">
        <v>146</v>
      </c>
      <c r="B22" s="128" t="s">
        <v>151</v>
      </c>
      <c r="C22" s="129">
        <v>0</v>
      </c>
      <c r="D22" s="129">
        <v>0</v>
      </c>
    </row>
    <row r="23" spans="1:5" s="141" customFormat="1" ht="12.75">
      <c r="A23" s="124" t="s">
        <v>147</v>
      </c>
      <c r="B23" s="128" t="s">
        <v>152</v>
      </c>
      <c r="C23" s="129">
        <v>0</v>
      </c>
      <c r="D23" s="129">
        <v>0</v>
      </c>
      <c r="E23" s="147"/>
    </row>
    <row r="24" spans="1:107" s="141" customFormat="1" ht="12.75">
      <c r="A24" s="124" t="s">
        <v>148</v>
      </c>
      <c r="B24" s="128" t="s">
        <v>153</v>
      </c>
      <c r="C24" s="129">
        <v>0</v>
      </c>
      <c r="D24" s="129">
        <v>0</v>
      </c>
      <c r="E24" s="147"/>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row>
    <row r="25" spans="1:5" s="141" customFormat="1" ht="12.75">
      <c r="A25" s="124" t="s">
        <v>283</v>
      </c>
      <c r="B25" s="258" t="s">
        <v>282</v>
      </c>
      <c r="C25" s="129">
        <v>0</v>
      </c>
      <c r="D25" s="129">
        <v>0</v>
      </c>
      <c r="E25" s="45"/>
    </row>
    <row r="26" spans="1:5" s="141" customFormat="1" ht="13.5" thickBot="1">
      <c r="A26" s="124"/>
      <c r="B26" s="130" t="s">
        <v>43</v>
      </c>
      <c r="C26" s="134">
        <f>SUM(C20:C25)</f>
        <v>0</v>
      </c>
      <c r="D26" s="134">
        <f>SUM(D20:D25)</f>
        <v>0</v>
      </c>
      <c r="E26" s="45"/>
    </row>
    <row r="27" spans="1:5" s="141" customFormat="1" ht="13.5" thickTop="1">
      <c r="A27" s="124"/>
      <c r="B27" s="130"/>
      <c r="C27" s="137"/>
      <c r="D27" s="137"/>
      <c r="E27" s="45"/>
    </row>
    <row r="28" spans="1:5" s="141" customFormat="1" ht="14.25">
      <c r="A28" s="136" t="s">
        <v>24</v>
      </c>
      <c r="B28" s="126" t="s">
        <v>11</v>
      </c>
      <c r="C28" s="133"/>
      <c r="D28" s="133"/>
      <c r="E28" s="45"/>
    </row>
    <row r="29" spans="1:5" s="141" customFormat="1" ht="12.75">
      <c r="A29" s="124" t="s">
        <v>156</v>
      </c>
      <c r="B29" s="128" t="s">
        <v>157</v>
      </c>
      <c r="C29" s="129">
        <v>0</v>
      </c>
      <c r="D29" s="129">
        <v>0</v>
      </c>
      <c r="E29" s="45"/>
    </row>
    <row r="30" spans="1:5" s="141" customFormat="1" ht="12.75">
      <c r="A30" s="124" t="s">
        <v>158</v>
      </c>
      <c r="B30" s="128" t="s">
        <v>159</v>
      </c>
      <c r="C30" s="129">
        <v>0</v>
      </c>
      <c r="D30" s="129">
        <v>0</v>
      </c>
      <c r="E30" s="132"/>
    </row>
    <row r="31" spans="1:5" s="141" customFormat="1" ht="12.75">
      <c r="A31" s="124" t="s">
        <v>160</v>
      </c>
      <c r="B31" s="128" t="s">
        <v>11</v>
      </c>
      <c r="C31" s="129">
        <v>0</v>
      </c>
      <c r="D31" s="129">
        <v>0</v>
      </c>
      <c r="E31" s="45"/>
    </row>
    <row r="32" spans="1:5" s="141" customFormat="1" ht="12.75">
      <c r="A32" s="124"/>
      <c r="B32" s="235"/>
      <c r="C32" s="129"/>
      <c r="D32" s="129"/>
      <c r="E32" s="45"/>
    </row>
    <row r="33" spans="1:4" ht="13.5" thickBot="1">
      <c r="A33" s="124"/>
      <c r="B33" s="130" t="s">
        <v>11</v>
      </c>
      <c r="C33" s="134">
        <f>SUM(C29:C32)</f>
        <v>0</v>
      </c>
      <c r="D33" s="134">
        <f>SUM(D29:D32)</f>
        <v>0</v>
      </c>
    </row>
    <row r="34" spans="1:4" ht="13.5" thickTop="1">
      <c r="A34" s="146"/>
      <c r="B34" s="147"/>
      <c r="C34" s="148"/>
      <c r="D34" s="148"/>
    </row>
    <row r="35" spans="1:5" ht="15.75">
      <c r="A35" s="291" t="str">
        <f>"Sundurliðun gjalda "&amp;'Forsíða og áritun'!F37</f>
        <v>Sundurliðun gjalda </v>
      </c>
      <c r="B35" s="291"/>
      <c r="C35" s="291"/>
      <c r="D35" s="291"/>
      <c r="E35" s="160"/>
    </row>
    <row r="36" spans="2:4" ht="14.25">
      <c r="B36" s="127"/>
      <c r="C36" s="94">
        <f>'Forsíða og áritun'!$G$13</f>
        <v>2021</v>
      </c>
      <c r="D36" s="94">
        <f>C36-1</f>
        <v>2020</v>
      </c>
    </row>
    <row r="37" spans="1:4" ht="14.25">
      <c r="A37" s="136" t="s">
        <v>38</v>
      </c>
      <c r="B37" s="125" t="s">
        <v>35</v>
      </c>
      <c r="C37" s="50"/>
      <c r="D37" s="50"/>
    </row>
    <row r="38" spans="1:4" ht="12.75">
      <c r="A38" s="124" t="s">
        <v>161</v>
      </c>
      <c r="B38" s="128" t="s">
        <v>162</v>
      </c>
      <c r="C38" s="129">
        <v>0</v>
      </c>
      <c r="D38" s="129">
        <v>0</v>
      </c>
    </row>
    <row r="39" spans="1:4" ht="12.75">
      <c r="A39" s="124" t="s">
        <v>163</v>
      </c>
      <c r="B39" s="128" t="s">
        <v>164</v>
      </c>
      <c r="C39" s="129">
        <v>0</v>
      </c>
      <c r="D39" s="129">
        <v>0</v>
      </c>
    </row>
    <row r="40" spans="1:4" ht="12.75">
      <c r="A40" s="124" t="s">
        <v>165</v>
      </c>
      <c r="B40" s="128" t="s">
        <v>217</v>
      </c>
      <c r="C40" s="129">
        <v>0</v>
      </c>
      <c r="D40" s="129">
        <v>0</v>
      </c>
    </row>
    <row r="41" spans="1:4" ht="12.75">
      <c r="A41" s="124" t="s">
        <v>166</v>
      </c>
      <c r="B41" s="128" t="s">
        <v>167</v>
      </c>
      <c r="C41" s="129">
        <v>0</v>
      </c>
      <c r="D41" s="129">
        <v>0</v>
      </c>
    </row>
    <row r="42" spans="1:4" ht="15" thickBot="1">
      <c r="A42" s="136"/>
      <c r="B42" s="130" t="s">
        <v>35</v>
      </c>
      <c r="C42" s="131">
        <f>SUM(C38:C41)</f>
        <v>0</v>
      </c>
      <c r="D42" s="131">
        <f>SUM(D38:D41)</f>
        <v>0</v>
      </c>
    </row>
    <row r="43" spans="1:4" ht="15" thickTop="1">
      <c r="A43" s="136"/>
      <c r="B43" s="130"/>
      <c r="C43" s="138"/>
      <c r="D43" s="138"/>
    </row>
    <row r="44" spans="1:4" ht="14.25">
      <c r="A44" s="136" t="s">
        <v>39</v>
      </c>
      <c r="B44" s="125" t="s">
        <v>45</v>
      </c>
      <c r="C44" s="50"/>
      <c r="D44" s="50"/>
    </row>
    <row r="45" spans="1:4" ht="12.75">
      <c r="A45" s="124" t="s">
        <v>168</v>
      </c>
      <c r="B45" s="128" t="s">
        <v>169</v>
      </c>
      <c r="C45" s="129">
        <v>0</v>
      </c>
      <c r="D45" s="129">
        <v>0</v>
      </c>
    </row>
    <row r="46" spans="1:4" ht="12.75">
      <c r="A46" s="124" t="s">
        <v>170</v>
      </c>
      <c r="B46" s="128" t="s">
        <v>171</v>
      </c>
      <c r="C46" s="129">
        <v>0</v>
      </c>
      <c r="D46" s="129">
        <v>0</v>
      </c>
    </row>
    <row r="47" spans="1:4" ht="12.75">
      <c r="A47" s="124" t="s">
        <v>172</v>
      </c>
      <c r="B47" s="128" t="s">
        <v>173</v>
      </c>
      <c r="C47" s="129">
        <v>0</v>
      </c>
      <c r="D47" s="129">
        <v>0</v>
      </c>
    </row>
    <row r="48" spans="1:4" ht="15" thickBot="1">
      <c r="A48" s="136"/>
      <c r="B48" s="130" t="s">
        <v>45</v>
      </c>
      <c r="C48" s="131">
        <f>SUM(C45:C47)</f>
        <v>0</v>
      </c>
      <c r="D48" s="131">
        <f>SUM(D45:D47)</f>
        <v>0</v>
      </c>
    </row>
    <row r="49" spans="1:4" ht="13.5" thickTop="1">
      <c r="A49" s="124"/>
      <c r="B49" s="128"/>
      <c r="C49" s="50"/>
      <c r="D49" s="50"/>
    </row>
    <row r="50" spans="1:4" ht="14.25">
      <c r="A50" s="136" t="s">
        <v>40</v>
      </c>
      <c r="B50" s="125" t="s">
        <v>47</v>
      </c>
      <c r="C50" s="50"/>
      <c r="D50" s="50"/>
    </row>
    <row r="51" spans="1:4" ht="12.75">
      <c r="A51" s="124" t="s">
        <v>174</v>
      </c>
      <c r="B51" s="128" t="s">
        <v>53</v>
      </c>
      <c r="C51" s="129">
        <v>0</v>
      </c>
      <c r="D51" s="129">
        <v>0</v>
      </c>
    </row>
    <row r="52" spans="1:4" ht="12.75">
      <c r="A52" s="124" t="s">
        <v>175</v>
      </c>
      <c r="B52" s="128" t="s">
        <v>54</v>
      </c>
      <c r="C52" s="129">
        <v>0</v>
      </c>
      <c r="D52" s="129">
        <v>0</v>
      </c>
    </row>
    <row r="53" spans="1:4" ht="12.75">
      <c r="A53" s="124" t="s">
        <v>176</v>
      </c>
      <c r="B53" s="128" t="s">
        <v>55</v>
      </c>
      <c r="C53" s="129">
        <v>0</v>
      </c>
      <c r="D53" s="129">
        <v>0</v>
      </c>
    </row>
    <row r="54" spans="1:4" ht="15" thickBot="1">
      <c r="A54" s="136"/>
      <c r="B54" s="130" t="s">
        <v>47</v>
      </c>
      <c r="C54" s="131">
        <f>SUM(C51:C53)</f>
        <v>0</v>
      </c>
      <c r="D54" s="131">
        <f>SUM(D51:D53)</f>
        <v>0</v>
      </c>
    </row>
    <row r="55" spans="1:4" ht="15" thickTop="1">
      <c r="A55" s="136"/>
      <c r="B55" s="130"/>
      <c r="C55" s="138"/>
      <c r="D55" s="138"/>
    </row>
    <row r="56" spans="1:4" ht="14.25">
      <c r="A56" s="136" t="s">
        <v>41</v>
      </c>
      <c r="B56" s="125" t="s">
        <v>36</v>
      </c>
      <c r="C56" s="50"/>
      <c r="D56" s="50"/>
    </row>
    <row r="57" spans="1:4" ht="12.75">
      <c r="A57" s="124" t="s">
        <v>177</v>
      </c>
      <c r="B57" s="128" t="s">
        <v>267</v>
      </c>
      <c r="C57" s="129">
        <v>0</v>
      </c>
      <c r="D57" s="129">
        <v>0</v>
      </c>
    </row>
    <row r="58" spans="1:4" ht="12.75">
      <c r="A58" s="124" t="s">
        <v>178</v>
      </c>
      <c r="B58" s="128" t="s">
        <v>51</v>
      </c>
      <c r="C58" s="129">
        <v>0</v>
      </c>
      <c r="D58" s="129">
        <v>0</v>
      </c>
    </row>
    <row r="59" spans="1:4" ht="12.75">
      <c r="A59" s="124" t="s">
        <v>179</v>
      </c>
      <c r="B59" s="128" t="s">
        <v>48</v>
      </c>
      <c r="C59" s="129">
        <v>0</v>
      </c>
      <c r="D59" s="129">
        <v>0</v>
      </c>
    </row>
    <row r="60" spans="1:4" ht="12.75">
      <c r="A60" s="124" t="s">
        <v>180</v>
      </c>
      <c r="B60" s="128" t="s">
        <v>50</v>
      </c>
      <c r="C60" s="129">
        <v>0</v>
      </c>
      <c r="D60" s="129">
        <v>0</v>
      </c>
    </row>
    <row r="61" spans="1:4" ht="12.75">
      <c r="A61" s="124" t="s">
        <v>181</v>
      </c>
      <c r="B61" s="128" t="s">
        <v>56</v>
      </c>
      <c r="C61" s="129">
        <v>0</v>
      </c>
      <c r="D61" s="129">
        <v>0</v>
      </c>
    </row>
    <row r="62" spans="1:4" ht="12.75">
      <c r="A62" s="124" t="s">
        <v>182</v>
      </c>
      <c r="B62" s="128" t="s">
        <v>52</v>
      </c>
      <c r="C62" s="129">
        <v>0</v>
      </c>
      <c r="D62" s="129">
        <v>0</v>
      </c>
    </row>
    <row r="63" spans="1:4" ht="12.75">
      <c r="A63" s="124" t="s">
        <v>183</v>
      </c>
      <c r="B63" s="128" t="s">
        <v>69</v>
      </c>
      <c r="C63" s="129">
        <v>0</v>
      </c>
      <c r="D63" s="129">
        <v>0</v>
      </c>
    </row>
    <row r="64" spans="1:4" ht="12.75">
      <c r="A64" s="124" t="s">
        <v>184</v>
      </c>
      <c r="B64" s="128" t="s">
        <v>49</v>
      </c>
      <c r="C64" s="129">
        <v>0</v>
      </c>
      <c r="D64" s="129">
        <v>0</v>
      </c>
    </row>
    <row r="65" spans="1:4" ht="12.75">
      <c r="A65" s="124" t="s">
        <v>185</v>
      </c>
      <c r="B65" s="128" t="s">
        <v>62</v>
      </c>
      <c r="C65" s="129">
        <v>0</v>
      </c>
      <c r="D65" s="129">
        <v>0</v>
      </c>
    </row>
    <row r="66" spans="1:5" ht="12.75">
      <c r="A66" s="124" t="s">
        <v>195</v>
      </c>
      <c r="B66" s="235" t="s">
        <v>43</v>
      </c>
      <c r="C66" s="129">
        <v>0</v>
      </c>
      <c r="D66" s="129">
        <v>0</v>
      </c>
      <c r="E66" s="147"/>
    </row>
    <row r="67" spans="1:4" ht="15" thickBot="1">
      <c r="A67" s="136"/>
      <c r="B67" s="130" t="s">
        <v>36</v>
      </c>
      <c r="C67" s="131">
        <f>SUM(C57:C66)</f>
        <v>0</v>
      </c>
      <c r="D67" s="131">
        <f>SUM(D57:D66)</f>
        <v>0</v>
      </c>
    </row>
    <row r="68" ht="13.5" thickTop="1"/>
    <row r="69" spans="1:4" ht="14.25">
      <c r="A69" s="136" t="s">
        <v>58</v>
      </c>
      <c r="B69" s="125" t="s">
        <v>60</v>
      </c>
      <c r="C69" s="50"/>
      <c r="D69" s="50"/>
    </row>
    <row r="70" spans="1:4" ht="12.75">
      <c r="A70" s="124" t="s">
        <v>186</v>
      </c>
      <c r="B70" s="128" t="s">
        <v>63</v>
      </c>
      <c r="C70" s="129">
        <v>0</v>
      </c>
      <c r="D70" s="129">
        <v>0</v>
      </c>
    </row>
    <row r="71" spans="1:4" ht="12.75">
      <c r="A71" s="124" t="s">
        <v>187</v>
      </c>
      <c r="B71" s="128" t="s">
        <v>64</v>
      </c>
      <c r="C71" s="129">
        <v>0</v>
      </c>
      <c r="D71" s="129">
        <v>0</v>
      </c>
    </row>
    <row r="72" spans="1:4" ht="12.75">
      <c r="A72" s="124" t="s">
        <v>188</v>
      </c>
      <c r="B72" s="128" t="s">
        <v>65</v>
      </c>
      <c r="C72" s="129">
        <v>0</v>
      </c>
      <c r="D72" s="129">
        <v>0</v>
      </c>
    </row>
    <row r="73" spans="1:4" ht="12.75">
      <c r="A73" s="124" t="s">
        <v>189</v>
      </c>
      <c r="B73" s="128" t="s">
        <v>66</v>
      </c>
      <c r="C73" s="129">
        <v>0</v>
      </c>
      <c r="D73" s="129">
        <v>0</v>
      </c>
    </row>
    <row r="74" spans="1:4" ht="12.75">
      <c r="A74" s="124" t="s">
        <v>194</v>
      </c>
      <c r="B74" s="235"/>
      <c r="C74" s="129">
        <v>0</v>
      </c>
      <c r="D74" s="129">
        <v>0</v>
      </c>
    </row>
    <row r="75" spans="1:4" ht="15" thickBot="1">
      <c r="A75" s="136"/>
      <c r="B75" s="130" t="s">
        <v>60</v>
      </c>
      <c r="C75" s="131">
        <f>SUM(C70:C74)</f>
        <v>0</v>
      </c>
      <c r="D75" s="131">
        <f>SUM(D70:D74)</f>
        <v>0</v>
      </c>
    </row>
    <row r="76" spans="1:4" ht="13.5" thickTop="1">
      <c r="A76" s="189"/>
      <c r="B76" s="188"/>
      <c r="C76" s="190"/>
      <c r="D76" s="190"/>
    </row>
    <row r="77" spans="1:5" ht="15.75">
      <c r="A77" s="291" t="s">
        <v>214</v>
      </c>
      <c r="B77" s="291"/>
      <c r="C77" s="291"/>
      <c r="D77" s="291"/>
      <c r="E77" s="160"/>
    </row>
    <row r="78" spans="1:4" ht="14.25">
      <c r="A78" s="136"/>
      <c r="C78" s="94">
        <f>'Forsíða og áritun'!$G$13</f>
        <v>2021</v>
      </c>
      <c r="D78" s="94">
        <f>C78-1</f>
        <v>2020</v>
      </c>
    </row>
    <row r="79" ht="14.25">
      <c r="A79" s="136"/>
    </row>
    <row r="80" spans="1:2" ht="14.25">
      <c r="A80" s="136"/>
      <c r="B80" s="125" t="s">
        <v>44</v>
      </c>
    </row>
    <row r="81" spans="1:4" ht="14.25">
      <c r="A81" s="136"/>
      <c r="B81" s="128" t="s">
        <v>73</v>
      </c>
      <c r="C81" s="129">
        <v>0</v>
      </c>
      <c r="D81" s="129">
        <v>0</v>
      </c>
    </row>
    <row r="82" spans="1:5" ht="14.25">
      <c r="A82" s="136"/>
      <c r="B82" s="128" t="s">
        <v>67</v>
      </c>
      <c r="C82" s="252">
        <v>0</v>
      </c>
      <c r="D82" s="252">
        <v>0</v>
      </c>
      <c r="E82" s="136"/>
    </row>
    <row r="83" spans="1:5" ht="15" thickBot="1">
      <c r="A83" s="136"/>
      <c r="B83" s="229" t="s">
        <v>68</v>
      </c>
      <c r="C83" s="131">
        <f>SUM(C81:C82)</f>
        <v>0</v>
      </c>
      <c r="D83" s="131">
        <f>SUM(D81:D82)</f>
        <v>0</v>
      </c>
      <c r="E83" s="250"/>
    </row>
    <row r="84" spans="1:4" ht="15" thickTop="1">
      <c r="A84" s="136"/>
      <c r="B84" s="128"/>
      <c r="C84" s="45"/>
      <c r="D84" s="45"/>
    </row>
    <row r="85" spans="1:4" ht="14.25">
      <c r="A85" s="136"/>
      <c r="B85" s="230" t="s">
        <v>76</v>
      </c>
      <c r="C85" s="45"/>
      <c r="D85" s="45"/>
    </row>
    <row r="86" spans="1:4" ht="14.25">
      <c r="A86" s="136"/>
      <c r="B86" s="128" t="s">
        <v>70</v>
      </c>
      <c r="C86" s="129">
        <v>0</v>
      </c>
      <c r="D86" s="129">
        <v>0</v>
      </c>
    </row>
    <row r="87" spans="1:4" ht="14.25">
      <c r="A87" s="136"/>
      <c r="B87" s="128" t="s">
        <v>71</v>
      </c>
      <c r="C87" s="129">
        <v>0</v>
      </c>
      <c r="D87" s="129">
        <v>0</v>
      </c>
    </row>
    <row r="88" spans="1:4" ht="14.25">
      <c r="A88" s="136"/>
      <c r="B88" s="128" t="s">
        <v>72</v>
      </c>
      <c r="C88" s="129">
        <v>0</v>
      </c>
      <c r="D88" s="129">
        <v>0</v>
      </c>
    </row>
    <row r="89" spans="1:4" ht="14.25">
      <c r="A89" s="136"/>
      <c r="B89" s="128" t="s">
        <v>74</v>
      </c>
      <c r="C89" s="129">
        <v>0</v>
      </c>
      <c r="D89" s="129">
        <v>0</v>
      </c>
    </row>
    <row r="90" spans="1:4" ht="14.25">
      <c r="A90" s="136"/>
      <c r="B90" s="128" t="s">
        <v>75</v>
      </c>
      <c r="C90" s="129">
        <v>0</v>
      </c>
      <c r="D90" s="129">
        <v>0</v>
      </c>
    </row>
    <row r="91" spans="1:4" ht="15" thickBot="1">
      <c r="A91" s="136"/>
      <c r="B91" s="229" t="s">
        <v>68</v>
      </c>
      <c r="C91" s="231">
        <f>SUM(C86:C90)</f>
        <v>0</v>
      </c>
      <c r="D91" s="231">
        <f>SUM(D86:D90)</f>
        <v>0</v>
      </c>
    </row>
    <row r="92" spans="1:4" ht="15" thickTop="1">
      <c r="A92" s="136"/>
      <c r="B92" s="136"/>
      <c r="C92" s="234">
        <f>IF(C83=C91,"","Villa!")</f>
      </c>
      <c r="D92" s="234">
        <f>IF(D83=D91,"","Villa!")</f>
      </c>
    </row>
    <row r="93" spans="1:4" ht="14.25">
      <c r="A93" s="191"/>
      <c r="B93" s="191"/>
      <c r="C93" s="233"/>
      <c r="D93" s="233"/>
    </row>
    <row r="94" spans="1:5" ht="15.75">
      <c r="A94" s="291" t="s">
        <v>213</v>
      </c>
      <c r="B94" s="291"/>
      <c r="C94" s="291"/>
      <c r="D94" s="291"/>
      <c r="E94" s="160"/>
    </row>
    <row r="95" spans="2:4" ht="14.25">
      <c r="B95" s="127"/>
      <c r="C95" s="94">
        <f>'Forsíða og áritun'!$G$13</f>
        <v>2021</v>
      </c>
      <c r="D95" s="94">
        <f>C95-1</f>
        <v>2020</v>
      </c>
    </row>
    <row r="96" spans="1:4" ht="14.25">
      <c r="A96" s="136" t="s">
        <v>113</v>
      </c>
      <c r="B96" s="125" t="s">
        <v>14</v>
      </c>
      <c r="C96" s="50"/>
      <c r="D96" s="50"/>
    </row>
    <row r="97" spans="1:4" ht="12.75">
      <c r="A97" s="124" t="s">
        <v>190</v>
      </c>
      <c r="B97" s="128" t="s">
        <v>138</v>
      </c>
      <c r="C97" s="129">
        <v>0</v>
      </c>
      <c r="D97" s="129">
        <v>0</v>
      </c>
    </row>
    <row r="98" spans="1:4" ht="12.75">
      <c r="A98" s="124" t="s">
        <v>191</v>
      </c>
      <c r="B98" s="128" t="s">
        <v>139</v>
      </c>
      <c r="C98" s="129">
        <v>0</v>
      </c>
      <c r="D98" s="129">
        <v>0</v>
      </c>
    </row>
    <row r="99" spans="1:4" ht="12.75">
      <c r="A99" s="124" t="s">
        <v>192</v>
      </c>
      <c r="B99" s="128" t="s">
        <v>140</v>
      </c>
      <c r="C99" s="129">
        <v>0</v>
      </c>
      <c r="D99" s="129">
        <v>0</v>
      </c>
    </row>
    <row r="100" spans="1:4" ht="12.75">
      <c r="A100" s="139" t="s">
        <v>193</v>
      </c>
      <c r="B100" s="235" t="s">
        <v>216</v>
      </c>
      <c r="C100" s="129">
        <v>0</v>
      </c>
      <c r="D100" s="129">
        <v>0</v>
      </c>
    </row>
    <row r="101" spans="1:4" ht="13.5" thickBot="1">
      <c r="A101" s="124"/>
      <c r="B101" s="130" t="s">
        <v>14</v>
      </c>
      <c r="C101" s="131">
        <f>SUM(C97:C100)</f>
        <v>0</v>
      </c>
      <c r="D101" s="131">
        <f>SUM(D97:D100)</f>
        <v>0</v>
      </c>
    </row>
    <row r="102" spans="1:4" ht="13.5" thickTop="1">
      <c r="A102" s="124"/>
      <c r="B102" s="128"/>
      <c r="C102" s="137"/>
      <c r="D102" s="137"/>
    </row>
    <row r="103" spans="1:4" ht="14.25">
      <c r="A103" s="136" t="s">
        <v>114</v>
      </c>
      <c r="B103" s="125" t="s">
        <v>15</v>
      </c>
      <c r="C103" s="50"/>
      <c r="D103" s="50"/>
    </row>
    <row r="104" spans="1:4" ht="12.75">
      <c r="A104" s="124" t="s">
        <v>197</v>
      </c>
      <c r="B104" s="128" t="s">
        <v>15</v>
      </c>
      <c r="C104" s="129">
        <v>0</v>
      </c>
      <c r="D104" s="129">
        <v>0</v>
      </c>
    </row>
    <row r="105" spans="1:4" ht="12.75">
      <c r="A105" s="124" t="s">
        <v>264</v>
      </c>
      <c r="B105" s="235" t="s">
        <v>216</v>
      </c>
      <c r="C105" s="129">
        <v>0</v>
      </c>
      <c r="D105" s="129">
        <v>0</v>
      </c>
    </row>
    <row r="106" spans="1:5" ht="15.75" thickBot="1">
      <c r="A106" s="124"/>
      <c r="B106" s="130" t="s">
        <v>15</v>
      </c>
      <c r="C106" s="131">
        <f>SUM(C104:C105)</f>
        <v>0</v>
      </c>
      <c r="D106" s="131">
        <f>SUM(D104:D105)</f>
        <v>0</v>
      </c>
      <c r="E106" s="107"/>
    </row>
    <row r="107" spans="1:4" ht="13.5" thickTop="1">
      <c r="A107" s="124"/>
      <c r="B107" s="128"/>
      <c r="C107" s="137"/>
      <c r="D107" s="137"/>
    </row>
    <row r="108" spans="1:4" ht="14.25">
      <c r="A108" s="136" t="s">
        <v>115</v>
      </c>
      <c r="B108" s="125" t="s">
        <v>129</v>
      </c>
      <c r="C108" s="50"/>
      <c r="D108" s="50"/>
    </row>
    <row r="109" spans="1:4" ht="12.75">
      <c r="A109" s="124" t="s">
        <v>198</v>
      </c>
      <c r="B109" s="128" t="s">
        <v>129</v>
      </c>
      <c r="C109" s="129">
        <v>0</v>
      </c>
      <c r="D109" s="129">
        <v>0</v>
      </c>
    </row>
    <row r="110" spans="1:4" ht="13.5" thickBot="1">
      <c r="A110" s="124"/>
      <c r="B110" s="130" t="s">
        <v>129</v>
      </c>
      <c r="C110" s="131">
        <f>SUM(C109)</f>
        <v>0</v>
      </c>
      <c r="D110" s="131">
        <f>SUM(D109)</f>
        <v>0</v>
      </c>
    </row>
    <row r="111" spans="1:4" ht="13.5" thickTop="1">
      <c r="A111" s="124"/>
      <c r="B111" s="130"/>
      <c r="C111" s="137"/>
      <c r="D111" s="137"/>
    </row>
    <row r="112" spans="1:4" ht="14.25">
      <c r="A112" s="136" t="s">
        <v>116</v>
      </c>
      <c r="B112" s="125" t="s">
        <v>196</v>
      </c>
      <c r="C112" s="50"/>
      <c r="D112" s="50"/>
    </row>
    <row r="113" spans="1:4" ht="12.75">
      <c r="A113" s="124" t="s">
        <v>199</v>
      </c>
      <c r="B113" s="128" t="s">
        <v>128</v>
      </c>
      <c r="C113" s="129">
        <v>0</v>
      </c>
      <c r="D113" s="129">
        <v>0</v>
      </c>
    </row>
    <row r="114" spans="1:4" ht="12.75">
      <c r="A114" s="139"/>
      <c r="B114" s="235"/>
      <c r="C114" s="129">
        <v>0</v>
      </c>
      <c r="D114" s="129">
        <v>0</v>
      </c>
    </row>
    <row r="115" spans="1:4" ht="13.5" thickBot="1">
      <c r="A115" s="124"/>
      <c r="B115" s="130" t="s">
        <v>196</v>
      </c>
      <c r="C115" s="131">
        <f>SUM(C113:C114)</f>
        <v>0</v>
      </c>
      <c r="D115" s="131">
        <f>SUM(D113:D114)</f>
        <v>0</v>
      </c>
    </row>
    <row r="116" spans="1:4" ht="13.5" thickTop="1">
      <c r="A116" s="124"/>
      <c r="B116" s="130"/>
      <c r="C116" s="138"/>
      <c r="D116" s="138"/>
    </row>
    <row r="117" spans="1:3" ht="15">
      <c r="A117" s="19"/>
      <c r="B117" s="63" t="s">
        <v>3</v>
      </c>
      <c r="C117" s="64"/>
    </row>
    <row r="118" spans="1:4" ht="14.25">
      <c r="A118" s="136" t="s">
        <v>117</v>
      </c>
      <c r="B118" s="128" t="s">
        <v>13</v>
      </c>
      <c r="C118" s="129">
        <v>0</v>
      </c>
      <c r="D118" s="129">
        <v>0</v>
      </c>
    </row>
    <row r="119" spans="1:4" ht="14.25">
      <c r="A119" s="136" t="s">
        <v>118</v>
      </c>
      <c r="B119" s="128" t="s">
        <v>141</v>
      </c>
      <c r="C119" s="129">
        <v>0</v>
      </c>
      <c r="D119" s="129">
        <v>0</v>
      </c>
    </row>
    <row r="120" spans="1:4" ht="14.25">
      <c r="A120" s="136" t="s">
        <v>119</v>
      </c>
      <c r="B120" s="128" t="s">
        <v>142</v>
      </c>
      <c r="C120" s="129">
        <v>0</v>
      </c>
      <c r="D120" s="129">
        <v>0</v>
      </c>
    </row>
    <row r="121" spans="1:4" ht="14.25">
      <c r="A121" s="136" t="s">
        <v>120</v>
      </c>
      <c r="B121" s="128" t="s">
        <v>143</v>
      </c>
      <c r="C121" s="129">
        <v>0</v>
      </c>
      <c r="D121" s="129">
        <v>0</v>
      </c>
    </row>
    <row r="122" spans="1:4" ht="14.25">
      <c r="A122" s="136" t="s">
        <v>130</v>
      </c>
      <c r="B122" s="128" t="s">
        <v>12</v>
      </c>
      <c r="C122" s="129">
        <v>0</v>
      </c>
      <c r="D122" s="129">
        <v>0</v>
      </c>
    </row>
    <row r="123" spans="1:4" ht="13.5" thickBot="1">
      <c r="A123" s="124"/>
      <c r="B123" s="130" t="s">
        <v>4</v>
      </c>
      <c r="C123" s="131">
        <f>SUM(C118:C122)</f>
        <v>0</v>
      </c>
      <c r="D123" s="131">
        <f>SUM(D117:D122)</f>
        <v>0</v>
      </c>
    </row>
    <row r="124" spans="1:4" ht="13.5" thickTop="1">
      <c r="A124" s="124"/>
      <c r="B124" s="130"/>
      <c r="C124" s="138"/>
      <c r="D124" s="138"/>
    </row>
    <row r="125" spans="1:4" ht="14.25">
      <c r="A125" s="136" t="s">
        <v>122</v>
      </c>
      <c r="B125" s="125" t="s">
        <v>204</v>
      </c>
      <c r="C125" s="50"/>
      <c r="D125" s="50"/>
    </row>
    <row r="126" spans="1:4" ht="12.75">
      <c r="A126" s="124" t="s">
        <v>200</v>
      </c>
      <c r="B126" s="128" t="s">
        <v>81</v>
      </c>
      <c r="C126" s="129">
        <v>0</v>
      </c>
      <c r="D126" s="129">
        <v>0</v>
      </c>
    </row>
    <row r="127" spans="1:4" ht="12.75">
      <c r="A127" s="124" t="s">
        <v>201</v>
      </c>
      <c r="B127" s="128" t="s">
        <v>82</v>
      </c>
      <c r="C127" s="129">
        <v>0</v>
      </c>
      <c r="D127" s="129">
        <v>0</v>
      </c>
    </row>
    <row r="128" spans="1:4" ht="13.5" thickBot="1">
      <c r="A128" s="124"/>
      <c r="B128" s="130" t="s">
        <v>83</v>
      </c>
      <c r="C128" s="131">
        <f>SUM(C126:C127)</f>
        <v>0</v>
      </c>
      <c r="D128" s="131">
        <f>SUM(D126:D127)</f>
        <v>0</v>
      </c>
    </row>
    <row r="129" ht="13.5" thickTop="1"/>
    <row r="130" spans="1:4" ht="14.25">
      <c r="A130" s="136" t="s">
        <v>121</v>
      </c>
      <c r="B130" s="125" t="s">
        <v>80</v>
      </c>
      <c r="C130" s="50"/>
      <c r="D130" s="50"/>
    </row>
    <row r="131" spans="1:4" ht="12.75">
      <c r="A131" s="124" t="s">
        <v>202</v>
      </c>
      <c r="B131" s="128" t="s">
        <v>84</v>
      </c>
      <c r="C131" s="129">
        <v>0</v>
      </c>
      <c r="D131" s="129">
        <v>0</v>
      </c>
    </row>
    <row r="132" spans="1:4" ht="12.75">
      <c r="A132" s="124" t="s">
        <v>203</v>
      </c>
      <c r="B132" s="128" t="s">
        <v>85</v>
      </c>
      <c r="C132" s="129">
        <f>+'Rekstur og efnahagur'!E28</f>
        <v>0</v>
      </c>
      <c r="D132" s="129">
        <f>+'Rekstur og efnahagur'!G28</f>
        <v>0</v>
      </c>
    </row>
    <row r="133" spans="1:5" ht="13.5" thickBot="1">
      <c r="A133" s="124"/>
      <c r="B133" s="130" t="s">
        <v>86</v>
      </c>
      <c r="C133" s="131">
        <f>SUM(C131:C132)</f>
        <v>0</v>
      </c>
      <c r="D133" s="131">
        <f>SUM(D131:D132)</f>
        <v>0</v>
      </c>
      <c r="E133" s="185"/>
    </row>
    <row r="134" ht="13.5" thickTop="1"/>
    <row r="135" spans="1:4" ht="14.25">
      <c r="A135" s="136"/>
      <c r="B135" s="125" t="s">
        <v>226</v>
      </c>
      <c r="C135" s="50"/>
      <c r="D135" s="50"/>
    </row>
    <row r="136" spans="1:4" ht="14.25">
      <c r="A136" s="136" t="s">
        <v>123</v>
      </c>
      <c r="B136" s="128" t="s">
        <v>17</v>
      </c>
      <c r="C136" s="129">
        <v>0</v>
      </c>
      <c r="D136" s="129">
        <v>0</v>
      </c>
    </row>
    <row r="137" spans="1:4" ht="14.25">
      <c r="A137" s="136" t="s">
        <v>124</v>
      </c>
      <c r="B137" s="128" t="s">
        <v>18</v>
      </c>
      <c r="C137" s="129">
        <v>0</v>
      </c>
      <c r="D137" s="129">
        <v>0</v>
      </c>
    </row>
    <row r="138" spans="1:4" ht="14.25">
      <c r="A138" s="136" t="s">
        <v>125</v>
      </c>
      <c r="B138" s="128" t="s">
        <v>88</v>
      </c>
      <c r="C138" s="129">
        <v>0</v>
      </c>
      <c r="D138" s="129">
        <v>0</v>
      </c>
    </row>
    <row r="139" spans="1:4" ht="14.25">
      <c r="A139" s="136" t="s">
        <v>126</v>
      </c>
      <c r="B139" s="128" t="s">
        <v>266</v>
      </c>
      <c r="C139" s="129">
        <v>0</v>
      </c>
      <c r="D139" s="129">
        <v>0</v>
      </c>
    </row>
    <row r="140" spans="1:4" ht="14.25">
      <c r="A140" s="136" t="s">
        <v>127</v>
      </c>
      <c r="B140" s="128" t="s">
        <v>92</v>
      </c>
      <c r="C140" s="129">
        <v>0</v>
      </c>
      <c r="D140" s="129">
        <v>0</v>
      </c>
    </row>
    <row r="141" spans="1:5" ht="14.25">
      <c r="A141" s="136" t="s">
        <v>222</v>
      </c>
      <c r="B141" s="128" t="s">
        <v>87</v>
      </c>
      <c r="C141" s="129">
        <v>0</v>
      </c>
      <c r="D141" s="129">
        <v>0</v>
      </c>
      <c r="E141" s="185"/>
    </row>
    <row r="142" spans="1:6" ht="13.5" thickBot="1">
      <c r="A142" s="45"/>
      <c r="B142" s="130" t="s">
        <v>227</v>
      </c>
      <c r="C142" s="131">
        <f>SUM(C136:C141)</f>
        <v>0</v>
      </c>
      <c r="D142" s="131">
        <f>SUM(D136:D141)</f>
        <v>0</v>
      </c>
      <c r="F142" s="187">
        <f>'Forsíða og áritun'!$G$13+1</f>
        <v>2022</v>
      </c>
    </row>
    <row r="143" spans="1:6" ht="13.5" thickTop="1">
      <c r="A143" s="188"/>
      <c r="B143" s="188"/>
      <c r="C143" s="188"/>
      <c r="D143" s="188"/>
      <c r="F143" s="187">
        <f>F142+1</f>
        <v>2023</v>
      </c>
    </row>
    <row r="144" spans="1:6" ht="15.75">
      <c r="A144" s="291" t="s">
        <v>215</v>
      </c>
      <c r="B144" s="291"/>
      <c r="C144" s="291"/>
      <c r="D144" s="291"/>
      <c r="E144" s="141"/>
      <c r="F144" s="187">
        <f>F143+1</f>
        <v>2024</v>
      </c>
    </row>
    <row r="145" spans="1:6" ht="15.75">
      <c r="A145" s="232"/>
      <c r="B145" s="232"/>
      <c r="C145" s="94">
        <f>'Forsíða og áritun'!$G$13</f>
        <v>2021</v>
      </c>
      <c r="D145" s="94">
        <f>C145-1</f>
        <v>2020</v>
      </c>
      <c r="F145" s="187">
        <f>F144+1</f>
        <v>2025</v>
      </c>
    </row>
    <row r="146" spans="1:6" ht="14.25">
      <c r="A146" s="45"/>
      <c r="B146" s="125" t="s">
        <v>206</v>
      </c>
      <c r="C146" s="138"/>
      <c r="D146" s="138"/>
      <c r="E146" s="185"/>
      <c r="F146" s="186"/>
    </row>
    <row r="147" spans="1:5" ht="12.75">
      <c r="A147" s="45"/>
      <c r="B147" s="128" t="s">
        <v>90</v>
      </c>
      <c r="C147" s="129">
        <v>0</v>
      </c>
      <c r="D147" s="129">
        <v>0</v>
      </c>
      <c r="E147" s="185"/>
    </row>
    <row r="148" spans="1:5" ht="12.75">
      <c r="A148" s="45"/>
      <c r="B148" s="128" t="s">
        <v>91</v>
      </c>
      <c r="C148" s="129">
        <v>0</v>
      </c>
      <c r="D148" s="129">
        <v>0</v>
      </c>
      <c r="E148" s="185"/>
    </row>
    <row r="149" spans="1:5" ht="12.75">
      <c r="A149" s="45"/>
      <c r="B149" s="128" t="s">
        <v>92</v>
      </c>
      <c r="C149" s="129">
        <v>0</v>
      </c>
      <c r="D149" s="129">
        <v>0</v>
      </c>
      <c r="E149" s="185"/>
    </row>
    <row r="150" spans="1:5" ht="13.5" thickBot="1">
      <c r="A150" s="45"/>
      <c r="B150" s="130" t="s">
        <v>218</v>
      </c>
      <c r="C150" s="131">
        <f>SUM(C147:C149)</f>
        <v>0</v>
      </c>
      <c r="D150" s="131">
        <f>SUM(D147:D149)</f>
        <v>0</v>
      </c>
      <c r="E150" s="185"/>
    </row>
    <row r="151" spans="1:5" ht="13.5" thickTop="1">
      <c r="A151" s="45"/>
      <c r="B151" s="130"/>
      <c r="C151" s="138"/>
      <c r="D151" s="138"/>
      <c r="E151" s="185"/>
    </row>
    <row r="152" spans="1:5" ht="14.25">
      <c r="A152" s="45"/>
      <c r="B152" s="125" t="s">
        <v>93</v>
      </c>
      <c r="C152" s="138"/>
      <c r="D152" s="138"/>
      <c r="E152" s="185"/>
    </row>
    <row r="153" spans="1:5" ht="12.75">
      <c r="A153" s="45"/>
      <c r="B153" s="128" t="str">
        <f>"Árið "&amp;F142</f>
        <v>Árið 2022</v>
      </c>
      <c r="C153" s="129">
        <v>0</v>
      </c>
      <c r="D153" s="129">
        <v>0</v>
      </c>
      <c r="E153" s="185"/>
    </row>
    <row r="154" spans="1:5" ht="12.75">
      <c r="A154" s="45"/>
      <c r="B154" s="128" t="str">
        <f>"Árið "&amp;F143</f>
        <v>Árið 2023</v>
      </c>
      <c r="C154" s="129">
        <v>0</v>
      </c>
      <c r="D154" s="129">
        <v>0</v>
      </c>
      <c r="E154" s="185"/>
    </row>
    <row r="155" spans="1:5" ht="12.75">
      <c r="A155" s="45"/>
      <c r="B155" s="128" t="str">
        <f>"Árið "&amp;F144</f>
        <v>Árið 2024</v>
      </c>
      <c r="C155" s="129">
        <v>0</v>
      </c>
      <c r="D155" s="129">
        <v>0</v>
      </c>
      <c r="E155" s="185"/>
    </row>
    <row r="156" spans="1:5" ht="12.75">
      <c r="A156" s="45"/>
      <c r="B156" s="128" t="str">
        <f>"Árið "&amp;F145</f>
        <v>Árið 2025</v>
      </c>
      <c r="C156" s="129">
        <v>0</v>
      </c>
      <c r="D156" s="129">
        <v>0</v>
      </c>
      <c r="E156" s="185"/>
    </row>
    <row r="157" spans="1:5" ht="12.75">
      <c r="A157" s="45"/>
      <c r="B157" s="128" t="s">
        <v>94</v>
      </c>
      <c r="C157" s="129">
        <v>0</v>
      </c>
      <c r="D157" s="129">
        <v>0</v>
      </c>
      <c r="E157" s="185"/>
    </row>
    <row r="158" spans="1:5" ht="13.5" thickBot="1">
      <c r="A158" s="45"/>
      <c r="B158" s="130" t="s">
        <v>225</v>
      </c>
      <c r="C158" s="131">
        <f>SUM(C153:C157)</f>
        <v>0</v>
      </c>
      <c r="D158" s="131">
        <f>SUM(D153:D157)</f>
        <v>0</v>
      </c>
      <c r="E158" s="185"/>
    </row>
    <row r="159" spans="1:5" ht="13.5" thickTop="1">
      <c r="A159" s="45"/>
      <c r="B159" s="130"/>
      <c r="C159" s="138"/>
      <c r="D159" s="138"/>
      <c r="E159" s="185"/>
    </row>
    <row r="160" spans="1:5" ht="12.75">
      <c r="A160" s="45"/>
      <c r="C160" s="45"/>
      <c r="D160" s="45"/>
      <c r="E160" s="185"/>
    </row>
    <row r="161" spans="1:5" ht="12.75">
      <c r="A161" s="144"/>
      <c r="B161" s="141"/>
      <c r="C161" s="145"/>
      <c r="D161" s="145"/>
      <c r="E161" s="141"/>
    </row>
    <row r="162" spans="1:5" ht="12.75">
      <c r="A162" s="144"/>
      <c r="B162" s="141"/>
      <c r="C162" s="145"/>
      <c r="D162" s="145"/>
      <c r="E162" s="141"/>
    </row>
    <row r="163" spans="1:5" ht="12.75">
      <c r="A163" s="144"/>
      <c r="B163" s="141"/>
      <c r="C163" s="145"/>
      <c r="D163" s="145"/>
      <c r="E163" s="141"/>
    </row>
    <row r="164" spans="1:5" ht="12.75">
      <c r="A164" s="144"/>
      <c r="B164" s="141"/>
      <c r="C164" s="145"/>
      <c r="D164" s="145"/>
      <c r="E164" s="141"/>
    </row>
    <row r="165" spans="1:5" ht="12.75">
      <c r="A165" s="144"/>
      <c r="B165" s="141"/>
      <c r="C165" s="145"/>
      <c r="D165" s="145"/>
      <c r="E165" s="141"/>
    </row>
    <row r="166" spans="1:5" ht="12.75">
      <c r="A166" s="144"/>
      <c r="B166" s="141"/>
      <c r="C166" s="145"/>
      <c r="D166" s="145"/>
      <c r="E166" s="141"/>
    </row>
    <row r="167" spans="1:5" ht="12.75">
      <c r="A167" s="144"/>
      <c r="B167" s="141"/>
      <c r="C167" s="145"/>
      <c r="D167" s="145"/>
      <c r="E167" s="141"/>
    </row>
    <row r="168" spans="1:5" ht="12.75">
      <c r="A168" s="144"/>
      <c r="B168" s="141"/>
      <c r="C168" s="145"/>
      <c r="D168" s="145"/>
      <c r="E168" s="141"/>
    </row>
    <row r="169" spans="1:5" ht="12.75">
      <c r="A169" s="144"/>
      <c r="B169" s="141"/>
      <c r="C169" s="145"/>
      <c r="D169" s="145"/>
      <c r="E169" s="141"/>
    </row>
    <row r="170" spans="1:5" ht="12.75">
      <c r="A170" s="144"/>
      <c r="B170" s="141"/>
      <c r="C170" s="145"/>
      <c r="D170" s="145"/>
      <c r="E170" s="141"/>
    </row>
    <row r="171" spans="1:5" ht="12.75">
      <c r="A171" s="144"/>
      <c r="B171" s="141"/>
      <c r="C171" s="145"/>
      <c r="D171" s="145"/>
      <c r="E171" s="141"/>
    </row>
    <row r="172" spans="1:5" ht="12.75">
      <c r="A172" s="144"/>
      <c r="B172" s="141"/>
      <c r="C172" s="145"/>
      <c r="D172" s="145"/>
      <c r="E172" s="141"/>
    </row>
    <row r="173" spans="1:5" ht="12.75">
      <c r="A173" s="144"/>
      <c r="B173" s="141"/>
      <c r="C173" s="145"/>
      <c r="D173" s="145"/>
      <c r="E173" s="141"/>
    </row>
    <row r="174" spans="1:5" ht="12.75">
      <c r="A174" s="144"/>
      <c r="B174" s="141"/>
      <c r="C174" s="145"/>
      <c r="D174" s="145"/>
      <c r="E174" s="141"/>
    </row>
    <row r="175" spans="1:5" ht="12.75">
      <c r="A175" s="144"/>
      <c r="B175" s="141"/>
      <c r="C175" s="145"/>
      <c r="D175" s="145"/>
      <c r="E175" s="141"/>
    </row>
    <row r="176" spans="1:5" ht="12.75">
      <c r="A176" s="144"/>
      <c r="B176" s="141"/>
      <c r="C176" s="145"/>
      <c r="D176" s="145"/>
      <c r="E176" s="141"/>
    </row>
    <row r="177" spans="1:5" ht="12.75">
      <c r="A177" s="144"/>
      <c r="B177" s="141"/>
      <c r="C177" s="145"/>
      <c r="D177" s="145"/>
      <c r="E177" s="141"/>
    </row>
    <row r="178" spans="1:5" ht="12.75">
      <c r="A178" s="144"/>
      <c r="B178" s="141"/>
      <c r="C178" s="145"/>
      <c r="D178" s="145"/>
      <c r="E178" s="141"/>
    </row>
    <row r="179" spans="1:5" ht="12.75">
      <c r="A179" s="144"/>
      <c r="B179" s="141"/>
      <c r="C179" s="145"/>
      <c r="D179" s="145"/>
      <c r="E179" s="141"/>
    </row>
    <row r="180" spans="1:5" ht="12.75">
      <c r="A180" s="144"/>
      <c r="B180" s="141"/>
      <c r="C180" s="145"/>
      <c r="D180" s="145"/>
      <c r="E180" s="141"/>
    </row>
    <row r="181" spans="1:5" ht="12.75">
      <c r="A181" s="144"/>
      <c r="B181" s="141"/>
      <c r="C181" s="145"/>
      <c r="D181" s="145"/>
      <c r="E181" s="141"/>
    </row>
    <row r="182" spans="1:5" ht="12.75">
      <c r="A182" s="144"/>
      <c r="B182" s="141"/>
      <c r="C182" s="145"/>
      <c r="D182" s="145"/>
      <c r="E182" s="141"/>
    </row>
    <row r="183" spans="1:5" ht="12.75">
      <c r="A183" s="144"/>
      <c r="B183" s="141"/>
      <c r="C183" s="145"/>
      <c r="D183" s="145"/>
      <c r="E183" s="141"/>
    </row>
    <row r="184" spans="1:5" ht="12.75">
      <c r="A184" s="144"/>
      <c r="B184" s="141"/>
      <c r="C184" s="145"/>
      <c r="D184" s="145"/>
      <c r="E184" s="141"/>
    </row>
    <row r="185" spans="1:5" ht="12.75">
      <c r="A185" s="144"/>
      <c r="B185" s="141"/>
      <c r="C185" s="145"/>
      <c r="D185" s="145"/>
      <c r="E185" s="141"/>
    </row>
    <row r="186" spans="1:5" ht="12.75">
      <c r="A186" s="144"/>
      <c r="B186" s="141"/>
      <c r="C186" s="145"/>
      <c r="D186" s="145"/>
      <c r="E186" s="141"/>
    </row>
    <row r="187" spans="1:5" ht="12.75">
      <c r="A187" s="144"/>
      <c r="B187" s="141"/>
      <c r="C187" s="145"/>
      <c r="D187" s="145"/>
      <c r="E187" s="141"/>
    </row>
    <row r="188" spans="1:5" ht="12.75">
      <c r="A188" s="144"/>
      <c r="B188" s="141"/>
      <c r="C188" s="145"/>
      <c r="D188" s="145"/>
      <c r="E188" s="141"/>
    </row>
    <row r="189" spans="1:5" ht="12.75">
      <c r="A189" s="144"/>
      <c r="B189" s="141"/>
      <c r="C189" s="145"/>
      <c r="D189" s="145"/>
      <c r="E189" s="141"/>
    </row>
    <row r="190" spans="1:5" ht="12.75">
      <c r="A190" s="144"/>
      <c r="B190" s="141"/>
      <c r="C190" s="145"/>
      <c r="D190" s="145"/>
      <c r="E190" s="141"/>
    </row>
    <row r="191" spans="1:5" ht="12.75">
      <c r="A191" s="144"/>
      <c r="B191" s="141"/>
      <c r="C191" s="145"/>
      <c r="D191" s="145"/>
      <c r="E191" s="141"/>
    </row>
    <row r="192" spans="1:5" ht="12.75">
      <c r="A192" s="144"/>
      <c r="B192" s="141"/>
      <c r="C192" s="145"/>
      <c r="D192" s="145"/>
      <c r="E192" s="141"/>
    </row>
    <row r="193" spans="1:5" ht="12.75">
      <c r="A193" s="144"/>
      <c r="B193" s="141"/>
      <c r="C193" s="145"/>
      <c r="D193" s="145"/>
      <c r="E193" s="141"/>
    </row>
    <row r="194" spans="1:5" ht="12.75">
      <c r="A194" s="144"/>
      <c r="B194" s="141"/>
      <c r="C194" s="145"/>
      <c r="D194" s="145"/>
      <c r="E194" s="141"/>
    </row>
    <row r="195" spans="1:5" ht="12.75">
      <c r="A195" s="144"/>
      <c r="B195" s="141"/>
      <c r="C195" s="145"/>
      <c r="D195" s="145"/>
      <c r="E195" s="141"/>
    </row>
    <row r="196" spans="1:5" ht="12.75">
      <c r="A196" s="144"/>
      <c r="B196" s="141"/>
      <c r="C196" s="145"/>
      <c r="D196" s="145"/>
      <c r="E196" s="141"/>
    </row>
    <row r="197" spans="1:5" ht="12.75">
      <c r="A197" s="144"/>
      <c r="B197" s="141"/>
      <c r="C197" s="145"/>
      <c r="D197" s="145"/>
      <c r="E197" s="141"/>
    </row>
    <row r="198" spans="1:5" ht="12.75">
      <c r="A198" s="144"/>
      <c r="B198" s="141"/>
      <c r="C198" s="145"/>
      <c r="D198" s="145"/>
      <c r="E198" s="141"/>
    </row>
    <row r="199" spans="1:5" ht="12.75">
      <c r="A199" s="144"/>
      <c r="B199" s="141"/>
      <c r="C199" s="145"/>
      <c r="D199" s="145"/>
      <c r="E199" s="141"/>
    </row>
    <row r="200" spans="1:5" ht="12.75">
      <c r="A200" s="144"/>
      <c r="B200" s="141"/>
      <c r="C200" s="145"/>
      <c r="D200" s="145"/>
      <c r="E200" s="141"/>
    </row>
    <row r="201" spans="1:5" ht="12.75">
      <c r="A201" s="144"/>
      <c r="B201" s="141"/>
      <c r="C201" s="145"/>
      <c r="D201" s="145"/>
      <c r="E201" s="141"/>
    </row>
    <row r="202" spans="1:5" ht="12.75">
      <c r="A202" s="144"/>
      <c r="B202" s="141"/>
      <c r="C202" s="145"/>
      <c r="D202" s="145"/>
      <c r="E202" s="141"/>
    </row>
    <row r="203" spans="1:5" ht="12.75">
      <c r="A203" s="144"/>
      <c r="B203" s="141"/>
      <c r="C203" s="145"/>
      <c r="D203" s="145"/>
      <c r="E203" s="141"/>
    </row>
    <row r="204" spans="1:5" ht="12.75">
      <c r="A204" s="144"/>
      <c r="B204" s="141"/>
      <c r="C204" s="145"/>
      <c r="D204" s="145"/>
      <c r="E204" s="141"/>
    </row>
    <row r="205" spans="1:5" ht="12.75">
      <c r="A205" s="144"/>
      <c r="B205" s="141"/>
      <c r="C205" s="145"/>
      <c r="D205" s="145"/>
      <c r="E205" s="141"/>
    </row>
    <row r="206" spans="1:5" ht="12.75">
      <c r="A206" s="144"/>
      <c r="B206" s="141"/>
      <c r="C206" s="145"/>
      <c r="D206" s="145"/>
      <c r="E206" s="141"/>
    </row>
    <row r="207" spans="1:5" ht="12.75">
      <c r="A207" s="144"/>
      <c r="B207" s="141"/>
      <c r="C207" s="145"/>
      <c r="D207" s="145"/>
      <c r="E207" s="141"/>
    </row>
    <row r="208" spans="1:5" ht="12.75">
      <c r="A208" s="144"/>
      <c r="B208" s="141"/>
      <c r="C208" s="145"/>
      <c r="D208" s="145"/>
      <c r="E208" s="141"/>
    </row>
    <row r="209" spans="1:5" ht="12.75">
      <c r="A209" s="144"/>
      <c r="B209" s="141"/>
      <c r="C209" s="145"/>
      <c r="D209" s="145"/>
      <c r="E209" s="141"/>
    </row>
    <row r="210" spans="1:5" ht="12.75">
      <c r="A210" s="144"/>
      <c r="B210" s="141"/>
      <c r="C210" s="145"/>
      <c r="D210" s="145"/>
      <c r="E210" s="141"/>
    </row>
    <row r="211" spans="1:5" ht="12.75">
      <c r="A211" s="144"/>
      <c r="B211" s="141"/>
      <c r="C211" s="145"/>
      <c r="D211" s="145"/>
      <c r="E211" s="141"/>
    </row>
    <row r="212" spans="1:5" ht="12.75">
      <c r="A212" s="144"/>
      <c r="B212" s="141"/>
      <c r="C212" s="145"/>
      <c r="D212" s="145"/>
      <c r="E212" s="141"/>
    </row>
    <row r="213" spans="1:5" ht="12.75">
      <c r="A213" s="144"/>
      <c r="B213" s="141"/>
      <c r="C213" s="145"/>
      <c r="D213" s="145"/>
      <c r="E213" s="141"/>
    </row>
    <row r="214" spans="1:5" ht="12.75">
      <c r="A214" s="144"/>
      <c r="B214" s="141"/>
      <c r="C214" s="145"/>
      <c r="D214" s="145"/>
      <c r="E214" s="141"/>
    </row>
    <row r="215" spans="1:5" ht="12.75">
      <c r="A215" s="144"/>
      <c r="B215" s="141"/>
      <c r="C215" s="145"/>
      <c r="D215" s="145"/>
      <c r="E215" s="141"/>
    </row>
    <row r="216" spans="1:5" ht="12.75">
      <c r="A216" s="144"/>
      <c r="B216" s="141"/>
      <c r="C216" s="145"/>
      <c r="D216" s="145"/>
      <c r="E216" s="141"/>
    </row>
    <row r="217" spans="1:5" ht="12.75">
      <c r="A217" s="144"/>
      <c r="B217" s="141"/>
      <c r="C217" s="145"/>
      <c r="D217" s="145"/>
      <c r="E217" s="141"/>
    </row>
    <row r="218" spans="1:5" ht="12.75">
      <c r="A218" s="144"/>
      <c r="B218" s="141"/>
      <c r="C218" s="145"/>
      <c r="D218" s="145"/>
      <c r="E218" s="141"/>
    </row>
    <row r="219" spans="1:5" ht="12.75">
      <c r="A219" s="144"/>
      <c r="B219" s="141"/>
      <c r="C219" s="145"/>
      <c r="D219" s="145"/>
      <c r="E219" s="141"/>
    </row>
    <row r="220" spans="1:5" ht="12.75">
      <c r="A220" s="144"/>
      <c r="B220" s="141"/>
      <c r="C220" s="145"/>
      <c r="D220" s="145"/>
      <c r="E220" s="141"/>
    </row>
    <row r="221" spans="1:5" ht="12.75">
      <c r="A221" s="144"/>
      <c r="B221" s="141"/>
      <c r="C221" s="145"/>
      <c r="D221" s="145"/>
      <c r="E221" s="141"/>
    </row>
    <row r="222" spans="1:5" ht="12.75">
      <c r="A222" s="144"/>
      <c r="B222" s="141"/>
      <c r="C222" s="145"/>
      <c r="D222" s="145"/>
      <c r="E222" s="141"/>
    </row>
    <row r="223" spans="1:5" ht="12.75">
      <c r="A223" s="144"/>
      <c r="B223" s="141"/>
      <c r="C223" s="145"/>
      <c r="D223" s="145"/>
      <c r="E223" s="141"/>
    </row>
    <row r="224" spans="1:5" ht="12.75">
      <c r="A224" s="144"/>
      <c r="B224" s="141"/>
      <c r="C224" s="145"/>
      <c r="D224" s="145"/>
      <c r="E224" s="141"/>
    </row>
    <row r="225" spans="1:5" ht="12.75">
      <c r="A225" s="144"/>
      <c r="B225" s="141"/>
      <c r="C225" s="145"/>
      <c r="D225" s="145"/>
      <c r="E225" s="141"/>
    </row>
    <row r="226" spans="1:5" ht="12.75">
      <c r="A226" s="144"/>
      <c r="B226" s="141"/>
      <c r="C226" s="145"/>
      <c r="D226" s="145"/>
      <c r="E226" s="141"/>
    </row>
    <row r="227" spans="1:5" ht="12.75">
      <c r="A227" s="144"/>
      <c r="B227" s="141"/>
      <c r="C227" s="145"/>
      <c r="D227" s="145"/>
      <c r="E227" s="141"/>
    </row>
    <row r="228" spans="1:5" ht="12.75">
      <c r="A228" s="144"/>
      <c r="B228" s="141"/>
      <c r="C228" s="145"/>
      <c r="D228" s="145"/>
      <c r="E228" s="141"/>
    </row>
    <row r="229" spans="1:5" ht="12.75">
      <c r="A229" s="144"/>
      <c r="B229" s="141"/>
      <c r="C229" s="145"/>
      <c r="D229" s="145"/>
      <c r="E229" s="141"/>
    </row>
    <row r="230" spans="1:4" ht="12.75">
      <c r="A230" s="144"/>
      <c r="B230" s="141"/>
      <c r="C230" s="145"/>
      <c r="D230" s="145"/>
    </row>
    <row r="231" spans="1:4" ht="12.75">
      <c r="A231" s="144"/>
      <c r="B231" s="141"/>
      <c r="C231" s="145"/>
      <c r="D231" s="145"/>
    </row>
    <row r="232" spans="1:4" ht="12.75">
      <c r="A232" s="144"/>
      <c r="B232" s="141"/>
      <c r="C232" s="145"/>
      <c r="D232" s="145"/>
    </row>
    <row r="233" spans="1:4" ht="12.75">
      <c r="A233" s="144"/>
      <c r="B233" s="141"/>
      <c r="C233" s="145"/>
      <c r="D233" s="145"/>
    </row>
    <row r="234" spans="1:4" ht="12.75">
      <c r="A234" s="144"/>
      <c r="B234" s="141"/>
      <c r="C234" s="145"/>
      <c r="D234" s="145"/>
    </row>
    <row r="235" spans="1:4" ht="12.75">
      <c r="A235" s="144"/>
      <c r="B235" s="141"/>
      <c r="C235" s="145"/>
      <c r="D235" s="145"/>
    </row>
    <row r="236" spans="1:4" ht="12.75">
      <c r="A236" s="144"/>
      <c r="B236" s="141"/>
      <c r="C236" s="145"/>
      <c r="D236" s="145"/>
    </row>
    <row r="237" spans="1:4" ht="12.75">
      <c r="A237" s="144"/>
      <c r="B237" s="141"/>
      <c r="C237" s="145"/>
      <c r="D237" s="145"/>
    </row>
    <row r="238" spans="1:4" ht="12.75">
      <c r="A238" s="144"/>
      <c r="B238" s="141"/>
      <c r="C238" s="145"/>
      <c r="D238" s="145"/>
    </row>
    <row r="239" spans="1:4" ht="12.75">
      <c r="A239" s="144"/>
      <c r="B239" s="141"/>
      <c r="C239" s="145"/>
      <c r="D239" s="145"/>
    </row>
    <row r="240" spans="1:4" ht="12.75">
      <c r="A240" s="144"/>
      <c r="B240" s="141"/>
      <c r="C240" s="145"/>
      <c r="D240" s="145"/>
    </row>
    <row r="241" ht="12.75">
      <c r="A241" s="144"/>
    </row>
  </sheetData>
  <sheetProtection selectLockedCells="1"/>
  <mergeCells count="5">
    <mergeCell ref="A144:D144"/>
    <mergeCell ref="A12:D12"/>
    <mergeCell ref="A35:D35"/>
    <mergeCell ref="A94:D94"/>
    <mergeCell ref="A77:D77"/>
  </mergeCells>
  <printOptions horizontalCentered="1"/>
  <pageMargins left="0.2755905511811024" right="0.2755905511811024" top="0.9448818897637796" bottom="1.21" header="0.5118110236220472" footer="0.31496062992125984"/>
  <pageSetup blackAndWhite="1" horizontalDpi="300" verticalDpi="300" orientation="portrait" paperSize="9" r:id="rId2"/>
  <headerFooter alignWithMargins="0">
    <oddHeader>&amp;CSundurliðun fyrir ársreikning</oddHeader>
  </headerFooter>
  <rowBreaks count="1" manualBreakCount="1">
    <brk id="43" max="255" man="1"/>
  </rowBreaks>
  <drawing r:id="rId1"/>
</worksheet>
</file>

<file path=xl/worksheets/sheet5.xml><?xml version="1.0" encoding="utf-8"?>
<worksheet xmlns="http://schemas.openxmlformats.org/spreadsheetml/2006/main" xmlns:r="http://schemas.openxmlformats.org/officeDocument/2006/relationships">
  <dimension ref="A1:J78"/>
  <sheetViews>
    <sheetView zoomScalePageLayoutView="0" workbookViewId="0" topLeftCell="A1">
      <selection activeCell="A15" sqref="A15:H15"/>
    </sheetView>
  </sheetViews>
  <sheetFormatPr defaultColWidth="9.140625" defaultRowHeight="12.75"/>
  <cols>
    <col min="9" max="9" width="15.421875" style="0" customWidth="1"/>
  </cols>
  <sheetData>
    <row r="1" ht="20.25">
      <c r="A1" s="247" t="s">
        <v>228</v>
      </c>
    </row>
    <row r="2" ht="18.75">
      <c r="A2" s="33"/>
    </row>
    <row r="3" ht="15.75">
      <c r="A3" s="4" t="s">
        <v>268</v>
      </c>
    </row>
    <row r="4" ht="15.75">
      <c r="A4" s="3" t="s">
        <v>277</v>
      </c>
    </row>
    <row r="5" ht="15.75">
      <c r="A5" s="3" t="s">
        <v>270</v>
      </c>
    </row>
    <row r="6" ht="15.75">
      <c r="A6" s="3" t="s">
        <v>271</v>
      </c>
    </row>
    <row r="7" ht="15.75">
      <c r="A7" s="3" t="s">
        <v>269</v>
      </c>
    </row>
    <row r="8" ht="15.75">
      <c r="A8" s="3" t="s">
        <v>265</v>
      </c>
    </row>
    <row r="9" ht="15.75">
      <c r="A9" s="3"/>
    </row>
    <row r="10" spans="1:10" ht="18.75">
      <c r="A10" s="259" t="s">
        <v>229</v>
      </c>
      <c r="B10" s="260"/>
      <c r="C10" s="260"/>
      <c r="D10" s="260"/>
      <c r="E10" s="260"/>
      <c r="F10" s="260"/>
      <c r="G10" s="260"/>
      <c r="H10" s="260"/>
      <c r="I10" s="260"/>
      <c r="J10" s="260"/>
    </row>
    <row r="11" spans="1:10" ht="15.75">
      <c r="A11" s="261" t="s">
        <v>284</v>
      </c>
      <c r="B11" s="262"/>
      <c r="C11" s="262"/>
      <c r="D11" s="262"/>
      <c r="E11" s="262"/>
      <c r="F11" s="262"/>
      <c r="G11" s="262"/>
      <c r="H11" s="260"/>
      <c r="I11" s="260"/>
      <c r="J11" s="260"/>
    </row>
    <row r="12" spans="1:10" ht="15.75">
      <c r="A12" s="292" t="s">
        <v>287</v>
      </c>
      <c r="B12" s="292"/>
      <c r="C12" s="292"/>
      <c r="D12" s="292"/>
      <c r="E12" s="292"/>
      <c r="F12" s="292"/>
      <c r="G12" s="292"/>
      <c r="H12" s="292"/>
      <c r="I12" s="260"/>
      <c r="J12" s="260"/>
    </row>
    <row r="13" spans="1:10" s="256" customFormat="1" ht="15.75">
      <c r="A13" s="261" t="s">
        <v>285</v>
      </c>
      <c r="B13" s="263"/>
      <c r="C13" s="263"/>
      <c r="D13" s="263"/>
      <c r="E13" s="263"/>
      <c r="F13" s="263"/>
      <c r="G13" s="263"/>
      <c r="H13" s="263"/>
      <c r="I13" s="263"/>
      <c r="J13" s="263"/>
    </row>
    <row r="14" spans="1:10" ht="15.75">
      <c r="A14" s="261" t="s">
        <v>286</v>
      </c>
      <c r="B14" s="262"/>
      <c r="C14" s="262"/>
      <c r="D14" s="262"/>
      <c r="E14" s="262"/>
      <c r="F14" s="262"/>
      <c r="G14" s="262"/>
      <c r="H14" s="262"/>
      <c r="I14" s="262"/>
      <c r="J14" s="260"/>
    </row>
    <row r="15" spans="1:7" ht="19.5">
      <c r="A15" s="265" t="s">
        <v>288</v>
      </c>
      <c r="B15" s="266"/>
      <c r="C15" s="266"/>
      <c r="D15" s="266"/>
      <c r="E15" s="266"/>
      <c r="F15" s="266"/>
      <c r="G15" s="266"/>
    </row>
    <row r="16" spans="1:9" ht="15.75">
      <c r="A16" s="4" t="s">
        <v>281</v>
      </c>
      <c r="B16" s="4"/>
      <c r="C16" s="4"/>
      <c r="D16" s="4"/>
      <c r="E16" s="4"/>
      <c r="F16" s="4"/>
      <c r="G16" s="254"/>
      <c r="H16" s="254"/>
      <c r="I16" s="254"/>
    </row>
    <row r="17" ht="12.75">
      <c r="A17" s="255"/>
    </row>
    <row r="18" ht="12.75">
      <c r="A18" s="256"/>
    </row>
    <row r="19" spans="1:10" ht="18.75">
      <c r="A19" s="259" t="s">
        <v>230</v>
      </c>
      <c r="B19" s="260"/>
      <c r="C19" s="260"/>
      <c r="D19" s="260"/>
      <c r="E19" s="260"/>
      <c r="F19" s="260"/>
      <c r="G19" s="260"/>
      <c r="H19" s="260"/>
      <c r="I19" s="260"/>
      <c r="J19" s="260"/>
    </row>
    <row r="20" spans="1:10" ht="15.75">
      <c r="A20" s="264" t="s">
        <v>231</v>
      </c>
      <c r="B20" s="260"/>
      <c r="C20" s="260"/>
      <c r="D20" s="260"/>
      <c r="E20" s="260"/>
      <c r="F20" s="260"/>
      <c r="G20" s="260"/>
      <c r="H20" s="260"/>
      <c r="I20" s="260"/>
      <c r="J20" s="260"/>
    </row>
    <row r="21" spans="1:10" ht="15.75">
      <c r="A21" s="264" t="s">
        <v>232</v>
      </c>
      <c r="B21" s="260"/>
      <c r="C21" s="260"/>
      <c r="D21" s="260"/>
      <c r="E21" s="260"/>
      <c r="F21" s="260"/>
      <c r="G21" s="260"/>
      <c r="H21" s="260"/>
      <c r="I21" s="260"/>
      <c r="J21" s="260"/>
    </row>
    <row r="22" spans="1:10" ht="15.75">
      <c r="A22" s="264"/>
      <c r="B22" s="260"/>
      <c r="C22" s="260"/>
      <c r="D22" s="260"/>
      <c r="E22" s="260"/>
      <c r="F22" s="260"/>
      <c r="G22" s="260"/>
      <c r="H22" s="260"/>
      <c r="I22" s="260"/>
      <c r="J22" s="260"/>
    </row>
    <row r="23" ht="18.75">
      <c r="A23" s="33" t="s">
        <v>132</v>
      </c>
    </row>
    <row r="24" ht="15.75">
      <c r="A24" s="3" t="s">
        <v>274</v>
      </c>
    </row>
    <row r="25" ht="15.75">
      <c r="A25" s="3" t="s">
        <v>233</v>
      </c>
    </row>
    <row r="26" ht="15.75">
      <c r="A26" s="3"/>
    </row>
    <row r="27" ht="18.75">
      <c r="A27" s="33" t="s">
        <v>234</v>
      </c>
    </row>
    <row r="28" ht="15.75">
      <c r="A28" s="257" t="s">
        <v>235</v>
      </c>
    </row>
    <row r="29" ht="15.75">
      <c r="A29" s="3" t="s">
        <v>273</v>
      </c>
    </row>
    <row r="30" ht="15.75">
      <c r="A30" s="3" t="s">
        <v>275</v>
      </c>
    </row>
    <row r="31" ht="15.75">
      <c r="A31" s="3" t="s">
        <v>276</v>
      </c>
    </row>
    <row r="32" ht="15.75">
      <c r="A32" s="3"/>
    </row>
    <row r="33" ht="15.75">
      <c r="A33" s="4" t="s">
        <v>236</v>
      </c>
    </row>
    <row r="34" ht="15.75">
      <c r="A34" s="3" t="s">
        <v>278</v>
      </c>
    </row>
    <row r="35" ht="15.75">
      <c r="A35" s="248" t="s">
        <v>237</v>
      </c>
    </row>
    <row r="36" ht="15.75">
      <c r="A36" s="249" t="s">
        <v>238</v>
      </c>
    </row>
    <row r="37" ht="15.75">
      <c r="A37" s="249" t="s">
        <v>279</v>
      </c>
    </row>
    <row r="38" ht="15.75">
      <c r="A38" s="249"/>
    </row>
    <row r="39" spans="1:10" ht="15.75">
      <c r="A39" s="248" t="s">
        <v>239</v>
      </c>
      <c r="J39" s="253"/>
    </row>
    <row r="40" ht="15.75">
      <c r="A40" s="249" t="s">
        <v>240</v>
      </c>
    </row>
    <row r="41" ht="15.75">
      <c r="A41" s="249" t="s">
        <v>241</v>
      </c>
    </row>
    <row r="42" ht="15.75">
      <c r="A42" s="249"/>
    </row>
    <row r="43" ht="15.75">
      <c r="A43" s="248" t="s">
        <v>242</v>
      </c>
    </row>
    <row r="44" ht="15.75">
      <c r="A44" s="249" t="s">
        <v>243</v>
      </c>
    </row>
    <row r="45" ht="15.75">
      <c r="A45" s="249" t="s">
        <v>244</v>
      </c>
    </row>
    <row r="46" ht="15.75">
      <c r="A46" s="249"/>
    </row>
    <row r="47" ht="15.75">
      <c r="A47" s="248" t="s">
        <v>245</v>
      </c>
    </row>
    <row r="48" ht="15.75">
      <c r="A48" s="249" t="s">
        <v>246</v>
      </c>
    </row>
    <row r="49" ht="15.75">
      <c r="A49" s="249"/>
    </row>
    <row r="50" ht="15.75">
      <c r="A50" s="4" t="s">
        <v>214</v>
      </c>
    </row>
    <row r="51" ht="15.75">
      <c r="A51" s="3" t="s">
        <v>247</v>
      </c>
    </row>
    <row r="52" ht="15.75">
      <c r="A52" s="3" t="s">
        <v>248</v>
      </c>
    </row>
    <row r="53" ht="15.75">
      <c r="A53" s="3" t="s">
        <v>249</v>
      </c>
    </row>
    <row r="54" ht="15.75">
      <c r="A54" s="3" t="s">
        <v>250</v>
      </c>
    </row>
    <row r="55" ht="15.75">
      <c r="A55" s="3" t="s">
        <v>251</v>
      </c>
    </row>
    <row r="56" ht="15.75">
      <c r="A56" s="3"/>
    </row>
    <row r="57" ht="18.75">
      <c r="A57" s="33" t="s">
        <v>252</v>
      </c>
    </row>
    <row r="58" ht="15.75">
      <c r="A58" s="3" t="s">
        <v>253</v>
      </c>
    </row>
    <row r="59" ht="15.75">
      <c r="A59" s="3"/>
    </row>
    <row r="60" ht="15.75">
      <c r="A60" s="4" t="s">
        <v>254</v>
      </c>
    </row>
    <row r="61" ht="15.75">
      <c r="A61" s="3" t="s">
        <v>280</v>
      </c>
    </row>
    <row r="62" ht="15.75">
      <c r="A62" s="3" t="s">
        <v>255</v>
      </c>
    </row>
    <row r="63" ht="15.75">
      <c r="A63" s="3" t="s">
        <v>272</v>
      </c>
    </row>
    <row r="64" ht="15.75">
      <c r="A64" s="3" t="s">
        <v>256</v>
      </c>
    </row>
    <row r="65" ht="15.75">
      <c r="A65" s="3" t="s">
        <v>257</v>
      </c>
    </row>
    <row r="66" ht="15.75">
      <c r="A66" s="3"/>
    </row>
    <row r="67" ht="15.75">
      <c r="A67" s="4" t="s">
        <v>258</v>
      </c>
    </row>
    <row r="68" ht="15.75">
      <c r="A68" s="3" t="s">
        <v>259</v>
      </c>
    </row>
    <row r="69" ht="15.75">
      <c r="A69" s="3" t="s">
        <v>260</v>
      </c>
    </row>
    <row r="70" ht="15.75">
      <c r="A70" s="3"/>
    </row>
    <row r="71" ht="15.75">
      <c r="A71" s="4" t="s">
        <v>261</v>
      </c>
    </row>
    <row r="72" ht="15.75">
      <c r="A72" s="3" t="s">
        <v>262</v>
      </c>
    </row>
    <row r="73" ht="15.75">
      <c r="A73" s="3"/>
    </row>
    <row r="74" ht="15.75">
      <c r="A74" s="4" t="s">
        <v>215</v>
      </c>
    </row>
    <row r="75" ht="15.75">
      <c r="A75" s="3" t="s">
        <v>263</v>
      </c>
    </row>
    <row r="76" ht="15.75">
      <c r="A76" s="4"/>
    </row>
    <row r="77" ht="15.75">
      <c r="A77" s="4"/>
    </row>
    <row r="78" ht="15.75">
      <c r="A78" s="3"/>
    </row>
  </sheetData>
  <sheetProtection/>
  <mergeCells count="1">
    <mergeCell ref="A12:H12"/>
  </mergeCells>
  <hyperlinks>
    <hyperlink ref="A16" r:id="rId1" display="mailto:reikningsskil2003@biskup.is"/>
  </hyperlinks>
  <printOptions/>
  <pageMargins left="0.17" right="0.19" top="0.81" bottom="0.83" header="0.5" footer="0.5"/>
  <pageSetup fitToHeight="0" fitToWidth="0" horizontalDpi="600" verticalDpi="600" orientation="portrait" r:id="rId3"/>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dimension ref="A1:D55"/>
  <sheetViews>
    <sheetView zoomScalePageLayoutView="0" workbookViewId="0" topLeftCell="A1">
      <selection activeCell="D15" sqref="D15"/>
    </sheetView>
  </sheetViews>
  <sheetFormatPr defaultColWidth="9.140625" defaultRowHeight="12.75"/>
  <cols>
    <col min="1" max="1" width="9.140625" style="3" customWidth="1"/>
    <col min="2" max="2" width="9.57421875" style="3" customWidth="1"/>
    <col min="3" max="3" width="9.140625" style="3" customWidth="1"/>
    <col min="4" max="4" width="10.140625" style="3" bestFit="1" customWidth="1"/>
    <col min="5" max="16384" width="9.140625" style="3" customWidth="1"/>
  </cols>
  <sheetData>
    <row r="1" ht="18.75">
      <c r="A1" s="33"/>
    </row>
    <row r="2" ht="15.75">
      <c r="A2" s="4"/>
    </row>
    <row r="3" ht="15.75">
      <c r="A3" s="4"/>
    </row>
    <row r="8" ht="15.75">
      <c r="A8" s="4"/>
    </row>
    <row r="13" ht="15.75">
      <c r="A13" s="42"/>
    </row>
    <row r="14" ht="15.75">
      <c r="A14" s="42"/>
    </row>
    <row r="16" ht="15.75">
      <c r="A16" s="42"/>
    </row>
    <row r="17" ht="15.75">
      <c r="A17" s="42"/>
    </row>
    <row r="18" ht="15.75">
      <c r="A18" s="4"/>
    </row>
    <row r="19" ht="15.75">
      <c r="A19" s="42"/>
    </row>
    <row r="20" ht="15.75">
      <c r="A20" s="42"/>
    </row>
    <row r="21" ht="15.75">
      <c r="A21" s="42"/>
    </row>
    <row r="26" ht="15.75">
      <c r="A26" s="184"/>
    </row>
    <row r="27" ht="15.75">
      <c r="A27" s="180"/>
    </row>
    <row r="28" ht="15.75">
      <c r="A28" s="180"/>
    </row>
    <row r="29" ht="15.75">
      <c r="A29" s="181"/>
    </row>
    <row r="30" ht="15.75">
      <c r="A30" s="182"/>
    </row>
    <row r="31" ht="15.75">
      <c r="A31" s="182"/>
    </row>
    <row r="32" ht="15.75">
      <c r="A32" s="182"/>
    </row>
    <row r="33" ht="15.75">
      <c r="A33" s="181"/>
    </row>
    <row r="34" ht="15.75">
      <c r="A34" s="182"/>
    </row>
    <row r="35" ht="15.75">
      <c r="A35" s="182"/>
    </row>
    <row r="36" ht="15.75">
      <c r="A36" s="181"/>
    </row>
    <row r="37" ht="15.75">
      <c r="A37" s="182"/>
    </row>
    <row r="38" ht="15.75">
      <c r="A38" s="181"/>
    </row>
    <row r="39" ht="15.75">
      <c r="A39" s="182"/>
    </row>
    <row r="40" ht="15.75">
      <c r="A40" s="184"/>
    </row>
    <row r="41" ht="15.75">
      <c r="A41" s="181"/>
    </row>
    <row r="42" ht="15.75">
      <c r="A42" s="181"/>
    </row>
    <row r="43" ht="15.75">
      <c r="A43" s="181"/>
    </row>
    <row r="44" ht="15.75">
      <c r="A44" s="181"/>
    </row>
    <row r="45" ht="15.75">
      <c r="A45" s="181"/>
    </row>
    <row r="46" ht="15.75">
      <c r="A46" s="181"/>
    </row>
    <row r="47" ht="15.75">
      <c r="A47" s="183"/>
    </row>
    <row r="48" ht="15.75">
      <c r="A48" s="183"/>
    </row>
    <row r="51" spans="2:4" ht="15.75">
      <c r="B51" s="235"/>
      <c r="D51" s="235"/>
    </row>
    <row r="52" ht="15.75">
      <c r="B52" s="235"/>
    </row>
    <row r="53" ht="15.75">
      <c r="B53" s="235"/>
    </row>
    <row r="54" ht="15.75">
      <c r="B54" s="235"/>
    </row>
    <row r="55" ht="15.75">
      <c r="D55" s="176"/>
    </row>
  </sheetData>
  <sheetProtection/>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Heilsugæslustöð Vestmannaeyja</dc:title>
  <dc:subject/>
  <dc:creator>Einar Þorgilsson</dc:creator>
  <cp:keywords/>
  <dc:description/>
  <cp:lastModifiedBy>Hermann Björn Erlingsson</cp:lastModifiedBy>
  <cp:lastPrinted>2016-01-26T08:46:32Z</cp:lastPrinted>
  <dcterms:created xsi:type="dcterms:W3CDTF">1997-09-17T10:45:34Z</dcterms:created>
  <dcterms:modified xsi:type="dcterms:W3CDTF">2022-01-17T14:02:31Z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